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0" activeTab="9"/>
  </bookViews>
  <sheets>
    <sheet name="25- fa'ala" sheetId="1" r:id="rId1"/>
    <sheet name="26-faa'ala" sheetId="2" r:id="rId2"/>
    <sheet name="27-af'ala" sheetId="3" r:id="rId3"/>
    <sheet name="28-af'ala" sheetId="4" r:id="rId4"/>
    <sheet name="29-af'ala" sheetId="5" r:id="rId5"/>
    <sheet name="30-af'ala" sheetId="6" r:id="rId6"/>
    <sheet name="31-tafaa.." sheetId="7" r:id="rId7"/>
    <sheet name="32-ifta.." sheetId="8" r:id="rId8"/>
    <sheet name="33-ifalla.." sheetId="9" r:id="rId9"/>
    <sheet name="34-silaat" sheetId="10" r:id="rId10"/>
  </sheets>
  <definedNames/>
  <calcPr fullCalcOnLoad="1"/>
</workbook>
</file>

<file path=xl/sharedStrings.xml><?xml version="1.0" encoding="utf-8"?>
<sst xmlns="http://schemas.openxmlformats.org/spreadsheetml/2006/main" count="717" uniqueCount="695">
  <si>
    <r>
      <t xml:space="preserve"> فِعل ثلاثي مَزِيد فِيه  </t>
    </r>
    <r>
      <rPr>
        <b/>
        <sz val="18"/>
        <rFont val="Arabic Transparent"/>
        <family val="0"/>
      </rPr>
      <t>فَعَّلَ</t>
    </r>
    <r>
      <rPr>
        <sz val="10"/>
        <rFont val="Traditional Arabic"/>
        <family val="0"/>
      </rPr>
      <t xml:space="preserve"> </t>
    </r>
  </si>
  <si>
    <t>تَفْعِيْل</t>
  </si>
  <si>
    <t>مُفَعِّل</t>
  </si>
  <si>
    <t>فَعِّل</t>
  </si>
  <si>
    <t>يُفَعِّلُ</t>
  </si>
  <si>
    <t>فَعَّلَ*</t>
  </si>
  <si>
    <t>mijenjati</t>
  </si>
  <si>
    <t>تَبْدِيْل</t>
  </si>
  <si>
    <t xml:space="preserve">مُبَدِّل </t>
  </si>
  <si>
    <t>بَدِّلْ</t>
  </si>
  <si>
    <t>يُبَدِّلُ</t>
  </si>
  <si>
    <t xml:space="preserve">بَدَّلَ </t>
  </si>
  <si>
    <t>تَبْشِيْر</t>
  </si>
  <si>
    <t>مُبَشِّر</t>
  </si>
  <si>
    <t>بَشِّرْ</t>
  </si>
  <si>
    <t>يُبَشِّرُ</t>
  </si>
  <si>
    <t xml:space="preserve">بَشَّرَ </t>
  </si>
  <si>
    <t>razjasniti</t>
  </si>
  <si>
    <t>تَبْيِيْن</t>
  </si>
  <si>
    <t>مُبَيِّن</t>
  </si>
  <si>
    <t>بَيِّنْ</t>
  </si>
  <si>
    <t>يُبَيِّنُ</t>
  </si>
  <si>
    <t>بَيَّنَ</t>
  </si>
  <si>
    <t>تَزْيِين</t>
  </si>
  <si>
    <t xml:space="preserve">مُزَيِّن </t>
  </si>
  <si>
    <t xml:space="preserve">زَيِّنْ </t>
  </si>
  <si>
    <t xml:space="preserve">يُزَيِّنُ </t>
  </si>
  <si>
    <t xml:space="preserve">زَيَّنَ </t>
  </si>
  <si>
    <r>
      <t>slaviti; veli</t>
    </r>
    <r>
      <rPr>
        <sz val="9"/>
        <rFont val="Arial Narrow"/>
        <family val="2"/>
      </rPr>
      <t>čati</t>
    </r>
  </si>
  <si>
    <t>تَسْبِيْح</t>
  </si>
  <si>
    <t>مُسَبِّح</t>
  </si>
  <si>
    <t>سَبِّحْ</t>
  </si>
  <si>
    <t>يُسَبِّحُ</t>
  </si>
  <si>
    <t xml:space="preserve">سَبَّحَ </t>
  </si>
  <si>
    <t xml:space="preserve">تَسْخِير </t>
  </si>
  <si>
    <t xml:space="preserve">مُسَخِّر </t>
  </si>
  <si>
    <t xml:space="preserve">سَخِّرْ </t>
  </si>
  <si>
    <t xml:space="preserve">يُسَخِّرُ </t>
  </si>
  <si>
    <t xml:space="preserve">سَخَّرَ </t>
  </si>
  <si>
    <t>تَصْدِيْق</t>
  </si>
  <si>
    <t xml:space="preserve">مُصَدِّق </t>
  </si>
  <si>
    <t>صَدِّقْ</t>
  </si>
  <si>
    <t>يُصَدِّقُ</t>
  </si>
  <si>
    <t>صَدَّقَ</t>
  </si>
  <si>
    <r>
      <t>kazniti; mu</t>
    </r>
    <r>
      <rPr>
        <sz val="9"/>
        <rFont val="Arial Narrow"/>
        <family val="2"/>
      </rPr>
      <t>čiti</t>
    </r>
  </si>
  <si>
    <t>تَعْذِيْب</t>
  </si>
  <si>
    <t>مُعَذِّب</t>
  </si>
  <si>
    <t>عَذِّبْ</t>
  </si>
  <si>
    <t>يُعَذِّبُ</t>
  </si>
  <si>
    <t>عَذَّبَ</t>
  </si>
  <si>
    <r>
      <t>podu</t>
    </r>
    <r>
      <rPr>
        <sz val="9"/>
        <rFont val="Arial Narrow"/>
        <family val="2"/>
      </rPr>
      <t>čavati</t>
    </r>
  </si>
  <si>
    <t>تَعْلِيْم</t>
  </si>
  <si>
    <t>مُعَلِّم</t>
  </si>
  <si>
    <t>عَلِّمْ</t>
  </si>
  <si>
    <t>يُعَلِّمُ</t>
  </si>
  <si>
    <t>عَلَّمَ *</t>
  </si>
  <si>
    <t>تَقْدِيْم</t>
  </si>
  <si>
    <t>مُقَدِّم</t>
  </si>
  <si>
    <t>قَدِّمْ</t>
  </si>
  <si>
    <t>يُقَدِّمُ</t>
  </si>
  <si>
    <t>قَدَّمَ</t>
  </si>
  <si>
    <t>nekoga optužiti laži</t>
  </si>
  <si>
    <t>تَكْذِيْب</t>
  </si>
  <si>
    <t>مُكَذِّب</t>
  </si>
  <si>
    <t>كَذِّبْ</t>
  </si>
  <si>
    <t>يُكَذِّبُ</t>
  </si>
  <si>
    <t>كَذَّبَ *</t>
  </si>
  <si>
    <r>
      <t xml:space="preserve"> فِعل ثلاثي مَزِيد فِيه  </t>
    </r>
    <r>
      <rPr>
        <b/>
        <sz val="18"/>
        <rFont val="Arabic Transparent"/>
        <family val="0"/>
      </rPr>
      <t>فَعَّلَ ، فَاعَلَ</t>
    </r>
    <r>
      <rPr>
        <sz val="10"/>
        <rFont val="Traditional Arabic"/>
        <family val="0"/>
      </rPr>
      <t xml:space="preserve"> </t>
    </r>
  </si>
  <si>
    <t>proglasiti; izvijestiti</t>
  </si>
  <si>
    <t>تَنْبِئَة</t>
  </si>
  <si>
    <t xml:space="preserve">مُنَبِّئْ </t>
  </si>
  <si>
    <t>نَبِّئْْ</t>
  </si>
  <si>
    <t>يُنَبِّئُ</t>
  </si>
  <si>
    <t>نَبَّأَ</t>
  </si>
  <si>
    <t>تَنْزِيْل</t>
  </si>
  <si>
    <t>مُنَزِّل</t>
  </si>
  <si>
    <t>نَزِّلْ</t>
  </si>
  <si>
    <t>يُنَزِّلُ</t>
  </si>
  <si>
    <t>نَزَّلَ*</t>
  </si>
  <si>
    <t>تَنْجِيَة</t>
  </si>
  <si>
    <t>مُنَجِّي</t>
  </si>
  <si>
    <t>نَجِّ</t>
  </si>
  <si>
    <t>يُنَجِّي</t>
  </si>
  <si>
    <t>نَجَّى</t>
  </si>
  <si>
    <t>تَوْلِيَة</t>
  </si>
  <si>
    <t xml:space="preserve">مُوَلِّي </t>
  </si>
  <si>
    <t>وَلِّ</t>
  </si>
  <si>
    <t>يُوَلِّي</t>
  </si>
  <si>
    <t>وَلَّى</t>
  </si>
  <si>
    <t>مُفَعَّل</t>
  </si>
  <si>
    <t>يُفَعَّلُ</t>
  </si>
  <si>
    <t>فُعِّلَ</t>
  </si>
  <si>
    <t>مُفَاعَلَة</t>
  </si>
  <si>
    <t>مُفَاعِل</t>
  </si>
  <si>
    <t>فَاعِلْ</t>
  </si>
  <si>
    <t>يُفَاعِلُ</t>
  </si>
  <si>
    <t>فَاعَلَ</t>
  </si>
  <si>
    <t>borba; nastojati</t>
  </si>
  <si>
    <t>مُجَاهَدَة</t>
  </si>
  <si>
    <t>مُجَاهِد</t>
  </si>
  <si>
    <t>جَاهِدْ</t>
  </si>
  <si>
    <t>يُجَاهِدُ</t>
  </si>
  <si>
    <t>جَاهَدَ*</t>
  </si>
  <si>
    <t>boriti se</t>
  </si>
  <si>
    <t>مُقَاتَلَة</t>
  </si>
  <si>
    <t>مُقَاتِل</t>
  </si>
  <si>
    <t>قَاتِلْ</t>
  </si>
  <si>
    <t>يُقَاتِلُ</t>
  </si>
  <si>
    <t xml:space="preserve">قَاتَلَ </t>
  </si>
  <si>
    <t>مُنَادٍ   مُنَادَاة، نِدَاء</t>
  </si>
  <si>
    <t>نَادِ</t>
  </si>
  <si>
    <t xml:space="preserve">يُنَادِي  </t>
  </si>
  <si>
    <t>نَادَى*</t>
  </si>
  <si>
    <t>مُنَافَقَة</t>
  </si>
  <si>
    <t>مُنَافِق</t>
  </si>
  <si>
    <t>نَافِقْ</t>
  </si>
  <si>
    <t>يُنَافِقُ</t>
  </si>
  <si>
    <t xml:space="preserve">نَافَقَ </t>
  </si>
  <si>
    <t>مُهَاجَرَة</t>
  </si>
  <si>
    <t>مُهَاجِر</t>
  </si>
  <si>
    <t>هَاجِرْ</t>
  </si>
  <si>
    <t>يُهَاجِرُ</t>
  </si>
  <si>
    <t xml:space="preserve">هَاجَرَ </t>
  </si>
  <si>
    <t>مُفَاعَل</t>
  </si>
  <si>
    <t>يُفَاعَلُ</t>
  </si>
  <si>
    <t>فُوعِلَ</t>
  </si>
  <si>
    <r>
      <t xml:space="preserve"> فِعل ثلاثي مَزِيد فِيه  </t>
    </r>
    <r>
      <rPr>
        <b/>
        <sz val="18"/>
        <rFont val="Arabic Transparent"/>
        <family val="0"/>
      </rPr>
      <t>أَفْعَلَ</t>
    </r>
    <r>
      <rPr>
        <sz val="10"/>
        <rFont val="Traditional Arabic"/>
        <family val="0"/>
      </rPr>
      <t xml:space="preserve"> </t>
    </r>
  </si>
  <si>
    <t>إِفْعَال</t>
  </si>
  <si>
    <t>مُفْعِل</t>
  </si>
  <si>
    <t>أَفْعِلْ</t>
  </si>
  <si>
    <t>يُفْعِلُ</t>
  </si>
  <si>
    <t>أَفْعَلَ*</t>
  </si>
  <si>
    <t>vidjeti; posmatrati</t>
  </si>
  <si>
    <t>إِبْصَار</t>
  </si>
  <si>
    <t>مُبْصِر</t>
  </si>
  <si>
    <t>أَبْصِرْ</t>
  </si>
  <si>
    <t>يُبْصِرُ</t>
  </si>
  <si>
    <t>أَبْصَرَ</t>
  </si>
  <si>
    <t>إِحْسَان</t>
  </si>
  <si>
    <t>مُحْسِن</t>
  </si>
  <si>
    <t>أَحْسِنْ</t>
  </si>
  <si>
    <t>يُحْسِنُ</t>
  </si>
  <si>
    <t>أَحْسَنَ</t>
  </si>
  <si>
    <t>إِخْرَاج</t>
  </si>
  <si>
    <t>مُخْرِج</t>
  </si>
  <si>
    <t>أَخْرِجْ</t>
  </si>
  <si>
    <t>يُخْرِجُ</t>
  </si>
  <si>
    <t>أَخْرَجَ*</t>
  </si>
  <si>
    <t>إِدْخَال</t>
  </si>
  <si>
    <t>مُدْخِل</t>
  </si>
  <si>
    <t>أَدْخِلْ</t>
  </si>
  <si>
    <t>يُدْخِلُ</t>
  </si>
  <si>
    <t>أَدْخَلَ</t>
  </si>
  <si>
    <t xml:space="preserve">إِرْجَاع </t>
  </si>
  <si>
    <t xml:space="preserve">مُرْجِع </t>
  </si>
  <si>
    <t xml:space="preserve">أَرْجِعْ </t>
  </si>
  <si>
    <t xml:space="preserve">يُرْجِعُ </t>
  </si>
  <si>
    <t xml:space="preserve">أَرْجَعَ </t>
  </si>
  <si>
    <t>poslati</t>
  </si>
  <si>
    <t>إِرْسَال</t>
  </si>
  <si>
    <t>مُرْسِل</t>
  </si>
  <si>
    <t>أَرْسِلْ</t>
  </si>
  <si>
    <t>يُرْسِلُ</t>
  </si>
  <si>
    <t xml:space="preserve">أَرْسَلَ </t>
  </si>
  <si>
    <t xml:space="preserve">إِسْرَاف </t>
  </si>
  <si>
    <t xml:space="preserve">مُسْرِف </t>
  </si>
  <si>
    <t xml:space="preserve">اَسْرِفْ </t>
  </si>
  <si>
    <t xml:space="preserve">يُسْرِفُ </t>
  </si>
  <si>
    <t xml:space="preserve">أَسْرَفَ </t>
  </si>
  <si>
    <t>إِسْلَام</t>
  </si>
  <si>
    <t>مُسْلِم</t>
  </si>
  <si>
    <t>أَسْلِمْ</t>
  </si>
  <si>
    <t>يُسْلِمُ</t>
  </si>
  <si>
    <t>أَسْلَمَ*</t>
  </si>
  <si>
    <t>إِشْرَاك</t>
  </si>
  <si>
    <t>مُشْرِك</t>
  </si>
  <si>
    <t>أَشْرِكْ</t>
  </si>
  <si>
    <t>يُشْرِكُ</t>
  </si>
  <si>
    <t>أَشْرَكَ*</t>
  </si>
  <si>
    <t>postati</t>
  </si>
  <si>
    <t xml:space="preserve">إِصْبَاح </t>
  </si>
  <si>
    <t>مُصْبِح</t>
  </si>
  <si>
    <t>أَصْبِحْ</t>
  </si>
  <si>
    <t>يُصْبِحُ</t>
  </si>
  <si>
    <t>أَصْبَحَ</t>
  </si>
  <si>
    <t>إِصْلَاح</t>
  </si>
  <si>
    <t>مُصْلِح</t>
  </si>
  <si>
    <t>أَصْلِحْ</t>
  </si>
  <si>
    <t>يُصْلِحُ</t>
  </si>
  <si>
    <t>أَصْلَحَ</t>
  </si>
  <si>
    <t>إِعْرَاض</t>
  </si>
  <si>
    <t>مُعْرِض</t>
  </si>
  <si>
    <t>أَعْرِضْ</t>
  </si>
  <si>
    <t>يُعْرِضُ</t>
  </si>
  <si>
    <t>أَعْرَضَ</t>
  </si>
  <si>
    <t>udaviti se</t>
  </si>
  <si>
    <t>إِغْرَاق</t>
  </si>
  <si>
    <t>مُغْرِق</t>
  </si>
  <si>
    <t xml:space="preserve">أَغْرِقْ </t>
  </si>
  <si>
    <t xml:space="preserve">يُغْرِقُ </t>
  </si>
  <si>
    <t xml:space="preserve">أَغْرَقَ </t>
  </si>
  <si>
    <t>إِفْسَاد</t>
  </si>
  <si>
    <t>مُفْسِد</t>
  </si>
  <si>
    <t>أَفْسِدْ</t>
  </si>
  <si>
    <t>يُفْسِدُ</t>
  </si>
  <si>
    <t xml:space="preserve">أَفْسَدَ </t>
  </si>
  <si>
    <t>biti uspješan</t>
  </si>
  <si>
    <t>إِفْلَاح</t>
  </si>
  <si>
    <t>مُفْلِح</t>
  </si>
  <si>
    <t>أَفْلِحْ</t>
  </si>
  <si>
    <t>يُفْلِحُ</t>
  </si>
  <si>
    <t xml:space="preserve">أَفْلَحَ </t>
  </si>
  <si>
    <t>إِنْبِات</t>
  </si>
  <si>
    <t xml:space="preserve">مُنْبِت </t>
  </si>
  <si>
    <t xml:space="preserve">أَنْبِتْ </t>
  </si>
  <si>
    <t xml:space="preserve">يُنْبِتُ </t>
  </si>
  <si>
    <t xml:space="preserve">أَنْبَتَ </t>
  </si>
  <si>
    <t>upozoriti</t>
  </si>
  <si>
    <t>إِنْذَار</t>
  </si>
  <si>
    <t>مُنْذِر</t>
  </si>
  <si>
    <t>أَنْذِرْ</t>
  </si>
  <si>
    <t>يُنْذِرُ</t>
  </si>
  <si>
    <t>أَنْذَرَ</t>
  </si>
  <si>
    <t>إِنْزَال</t>
  </si>
  <si>
    <t>مُنْزِل</t>
  </si>
  <si>
    <t>أَنْزِلْ</t>
  </si>
  <si>
    <t>يُنْزِلُ</t>
  </si>
  <si>
    <t>أَنْزَلَ *</t>
  </si>
  <si>
    <t>إِنْشَاء</t>
  </si>
  <si>
    <t xml:space="preserve">مُنْشِئ </t>
  </si>
  <si>
    <t xml:space="preserve">أَنْشِئْ </t>
  </si>
  <si>
    <t xml:space="preserve">يُنْشِئُ </t>
  </si>
  <si>
    <t xml:space="preserve">أَنْشَأَ </t>
  </si>
  <si>
    <t>إِنْعَام</t>
  </si>
  <si>
    <t xml:space="preserve">مُنْعِم </t>
  </si>
  <si>
    <t xml:space="preserve">أَنْعِمْ </t>
  </si>
  <si>
    <t xml:space="preserve">يُنْعِمُ </t>
  </si>
  <si>
    <t xml:space="preserve">أَنْعَمَ </t>
  </si>
  <si>
    <t>إِنْفَاق</t>
  </si>
  <si>
    <t>مُنْفِق</t>
  </si>
  <si>
    <t>أَنْفِقْ</t>
  </si>
  <si>
    <t>يُنْفِقُ</t>
  </si>
  <si>
    <t>أَنْفَقَ</t>
  </si>
  <si>
    <t xml:space="preserve">إِنْكَار </t>
  </si>
  <si>
    <t xml:space="preserve">مُنْكِر </t>
  </si>
  <si>
    <t xml:space="preserve">أَنْكِرْ </t>
  </si>
  <si>
    <t xml:space="preserve">يُنْكِرُ </t>
  </si>
  <si>
    <t xml:space="preserve">أَنْكَرَ </t>
  </si>
  <si>
    <t>uništiti</t>
  </si>
  <si>
    <t xml:space="preserve">إِهْلَاك </t>
  </si>
  <si>
    <t>مُهْلِك</t>
  </si>
  <si>
    <t>أَهْلِكْ</t>
  </si>
  <si>
    <t>يُهْلِكُ</t>
  </si>
  <si>
    <t>أَهْلَكَ</t>
  </si>
  <si>
    <t>إِتْمَام</t>
  </si>
  <si>
    <t xml:space="preserve">مُتِمّ </t>
  </si>
  <si>
    <t xml:space="preserve">أَتْمِمْ </t>
  </si>
  <si>
    <t xml:space="preserve">يُتِمُّ </t>
  </si>
  <si>
    <t xml:space="preserve">أَتَمَّ </t>
  </si>
  <si>
    <t>voljeti</t>
  </si>
  <si>
    <t>إِحْبَاب</t>
  </si>
  <si>
    <t>مُحِبّ</t>
  </si>
  <si>
    <t>أَحْبِبْ</t>
  </si>
  <si>
    <t>يُحِبُّ</t>
  </si>
  <si>
    <t xml:space="preserve">أَحَبَّ </t>
  </si>
  <si>
    <t xml:space="preserve">إِحْلَال </t>
  </si>
  <si>
    <t xml:space="preserve">مُحِلّ </t>
  </si>
  <si>
    <t xml:space="preserve">أَحْلِلْ </t>
  </si>
  <si>
    <t xml:space="preserve">يُحِلُّ </t>
  </si>
  <si>
    <t xml:space="preserve">أَحَلَّ </t>
  </si>
  <si>
    <t>sakriti; tajno govoriti</t>
  </si>
  <si>
    <t>إِسْرَار</t>
  </si>
  <si>
    <t>مُسِرّ</t>
  </si>
  <si>
    <t xml:space="preserve">أَسْرِرْ </t>
  </si>
  <si>
    <t>يُسِرُّ</t>
  </si>
  <si>
    <t>أَسَرَّ</t>
  </si>
  <si>
    <t>ostaviti u zabludi; poslati stranputicom</t>
  </si>
  <si>
    <t>إِضْلَال</t>
  </si>
  <si>
    <t>مُضِلّ</t>
  </si>
  <si>
    <t>أَضْلِلْ</t>
  </si>
  <si>
    <t>يُضِلُّ</t>
  </si>
  <si>
    <t>أَضَلَّ*</t>
  </si>
  <si>
    <r>
      <t>pripremiti; spremiti ne</t>
    </r>
    <r>
      <rPr>
        <sz val="9"/>
        <rFont val="Arial Narrow"/>
        <family val="2"/>
      </rPr>
      <t xml:space="preserve">što </t>
    </r>
  </si>
  <si>
    <t>إِعْدَاد</t>
  </si>
  <si>
    <t xml:space="preserve">مُعِدّ </t>
  </si>
  <si>
    <t xml:space="preserve">أَعْدِدْ </t>
  </si>
  <si>
    <t xml:space="preserve">يُعِدُّ </t>
  </si>
  <si>
    <t xml:space="preserve">أَعَدَّ </t>
  </si>
  <si>
    <t>إِذَاقَة</t>
  </si>
  <si>
    <t xml:space="preserve">مُذِيق </t>
  </si>
  <si>
    <t xml:space="preserve">أَذِقْ </t>
  </si>
  <si>
    <t xml:space="preserve">يُذِيقُ </t>
  </si>
  <si>
    <t xml:space="preserve">أَذَاقَ </t>
  </si>
  <si>
    <t>إِرَادَة</t>
  </si>
  <si>
    <t>مُرِيد</t>
  </si>
  <si>
    <t>أَرِدْ</t>
  </si>
  <si>
    <t>يُرِيدُ</t>
  </si>
  <si>
    <t>أَرَادَ *</t>
  </si>
  <si>
    <t>zadesiti, nanijeti</t>
  </si>
  <si>
    <t>إِصَابَة</t>
  </si>
  <si>
    <t>مُصِيب</t>
  </si>
  <si>
    <t>أَصِبْ</t>
  </si>
  <si>
    <t>يُصِيبُ</t>
  </si>
  <si>
    <t xml:space="preserve">أَصَابَ </t>
  </si>
  <si>
    <t>poslušati</t>
  </si>
  <si>
    <t>إِطَاعَة</t>
  </si>
  <si>
    <t>مُطِيع</t>
  </si>
  <si>
    <t>أَطِعْ</t>
  </si>
  <si>
    <t>يُطِيعُ</t>
  </si>
  <si>
    <t xml:space="preserve">أَطَاعَ </t>
  </si>
  <si>
    <t>uspostaviti;
Postaviti ispravno</t>
  </si>
  <si>
    <t>إِقَامَة</t>
  </si>
  <si>
    <t>مُقِيم</t>
  </si>
  <si>
    <t>أَقِمْ</t>
  </si>
  <si>
    <t>يُقِيمُ</t>
  </si>
  <si>
    <t xml:space="preserve">أَقَامَ </t>
  </si>
  <si>
    <r>
      <t>izazvati ne</t>
    </r>
    <r>
      <rPr>
        <sz val="9"/>
        <rFont val="Arial Narrow"/>
        <family val="2"/>
      </rPr>
      <t>čiju smrt</t>
    </r>
  </si>
  <si>
    <t>إِمَاتَة</t>
  </si>
  <si>
    <t xml:space="preserve">مُمِيت </t>
  </si>
  <si>
    <t>أَمِتْ</t>
  </si>
  <si>
    <t>يُمِيتُ</t>
  </si>
  <si>
    <t>أَمَاتَ</t>
  </si>
  <si>
    <t>إِحْيَاء</t>
  </si>
  <si>
    <t>مُحْيٍ</t>
  </si>
  <si>
    <t>أَحْيِ</t>
  </si>
  <si>
    <t>يُحْيِي</t>
  </si>
  <si>
    <t>أَحْيَا</t>
  </si>
  <si>
    <t>إِخْفَاء</t>
  </si>
  <si>
    <t xml:space="preserve">مُخْفٍ </t>
  </si>
  <si>
    <t xml:space="preserve">أَخْفِ </t>
  </si>
  <si>
    <t xml:space="preserve">يُخْفِي </t>
  </si>
  <si>
    <t xml:space="preserve">أَخْفَى </t>
  </si>
  <si>
    <t>pokazati/prikazati</t>
  </si>
  <si>
    <t>إِرَاءَ ة</t>
  </si>
  <si>
    <t>مُرٍ</t>
  </si>
  <si>
    <t>أَرِ</t>
  </si>
  <si>
    <t>يُرِي</t>
  </si>
  <si>
    <t>أَرَى *</t>
  </si>
  <si>
    <t>obogatiti</t>
  </si>
  <si>
    <t>إِغْنَاء</t>
  </si>
  <si>
    <t>مُغْنٍ</t>
  </si>
  <si>
    <t>أَغْنِ</t>
  </si>
  <si>
    <t>يُغْنِي</t>
  </si>
  <si>
    <t>أَغْنَى</t>
  </si>
  <si>
    <t>إِلقَاء</t>
  </si>
  <si>
    <t>مُلقٍ</t>
  </si>
  <si>
    <t>أَلْقِ</t>
  </si>
  <si>
    <t>يُلقِي</t>
  </si>
  <si>
    <t>أَلْقَى</t>
  </si>
  <si>
    <t>إِنْجَاء</t>
  </si>
  <si>
    <t xml:space="preserve">مُنْجٍ </t>
  </si>
  <si>
    <t xml:space="preserve">أَنْجِ </t>
  </si>
  <si>
    <t xml:space="preserve">يُنْجِي </t>
  </si>
  <si>
    <t xml:space="preserve">أَنْجَى </t>
  </si>
  <si>
    <t>إِيحَاء</t>
  </si>
  <si>
    <t>مُوحٍ</t>
  </si>
  <si>
    <t>أَوْحِ</t>
  </si>
  <si>
    <t>يُوحِي</t>
  </si>
  <si>
    <t>أَوْحَى</t>
  </si>
  <si>
    <t>ispuniti</t>
  </si>
  <si>
    <t>إِيفَاء</t>
  </si>
  <si>
    <t>مُوفٍ</t>
  </si>
  <si>
    <t>أَوْفِ</t>
  </si>
  <si>
    <t>يُوفِي</t>
  </si>
  <si>
    <t xml:space="preserve">أَوْفَى </t>
  </si>
  <si>
    <t>vjerovati</t>
  </si>
  <si>
    <t>إِيمَان</t>
  </si>
  <si>
    <t>مُؤْمِن</t>
  </si>
  <si>
    <t>آمِنْ</t>
  </si>
  <si>
    <t>يُؤْمِنُ</t>
  </si>
  <si>
    <t>آمَنَ *</t>
  </si>
  <si>
    <t>dati</t>
  </si>
  <si>
    <t>إِيتَاء</t>
  </si>
  <si>
    <t>مُؤْتِي</t>
  </si>
  <si>
    <t>آتِ</t>
  </si>
  <si>
    <t>يُؤْتِي</t>
  </si>
  <si>
    <t>آ تَى *</t>
  </si>
  <si>
    <t xml:space="preserve">إِيذَاء </t>
  </si>
  <si>
    <t xml:space="preserve">مُؤْذِي </t>
  </si>
  <si>
    <t xml:space="preserve">آذِ </t>
  </si>
  <si>
    <t xml:space="preserve">يُؤْذِي </t>
  </si>
  <si>
    <t xml:space="preserve">آذَى </t>
  </si>
  <si>
    <t>مُفْعَل</t>
  </si>
  <si>
    <t>يُفْعَلُ</t>
  </si>
  <si>
    <t>أُفْعِلَ</t>
  </si>
  <si>
    <r>
      <t xml:space="preserve">فِعل ثلاثي مَزِيد فِيه  </t>
    </r>
    <r>
      <rPr>
        <b/>
        <sz val="18"/>
        <rFont val="Arabic Transparent"/>
        <family val="0"/>
      </rPr>
      <t xml:space="preserve">تَفَعَّلَ، تَفَاعَلَ </t>
    </r>
    <r>
      <rPr>
        <sz val="10"/>
        <rFont val="Traditional Arabic"/>
        <family val="0"/>
      </rPr>
      <t xml:space="preserve"> </t>
    </r>
  </si>
  <si>
    <t>تَفَعُّل</t>
  </si>
  <si>
    <t>مُتَفَعِّل</t>
  </si>
  <si>
    <t>تَفَعَّلْ</t>
  </si>
  <si>
    <t>يَتَفَعَّلُ</t>
  </si>
  <si>
    <t>تَفَعَّلَ*</t>
  </si>
  <si>
    <t>razmisliti</t>
  </si>
  <si>
    <t>تَفَكُّر</t>
  </si>
  <si>
    <t>مُتَفَكِّر</t>
  </si>
  <si>
    <t>تَفَكَّرْ</t>
  </si>
  <si>
    <t>يَتَفَكَّرُ</t>
  </si>
  <si>
    <t xml:space="preserve">تَفَكَّرَ </t>
  </si>
  <si>
    <t>تَذَكُّر</t>
  </si>
  <si>
    <t>مُتَذَكِّر</t>
  </si>
  <si>
    <t>تَذَكَّرْ</t>
  </si>
  <si>
    <t>يَتَذَكَّرُ</t>
  </si>
  <si>
    <t>تَذَكَّرَ*</t>
  </si>
  <si>
    <t>تَوَكُّل</t>
  </si>
  <si>
    <t>مُتَوَكِّل</t>
  </si>
  <si>
    <t>تَوَكَّلْ</t>
  </si>
  <si>
    <t>يَتَوَكَّلُ</t>
  </si>
  <si>
    <t>تَوَكَّلَ</t>
  </si>
  <si>
    <t>biti jasan</t>
  </si>
  <si>
    <t>تَبَيُّن</t>
  </si>
  <si>
    <t>مُتَبَيِّن</t>
  </si>
  <si>
    <t>تَبَيَّنْ</t>
  </si>
  <si>
    <t>يَتَبَيَّنُ</t>
  </si>
  <si>
    <t>تَبَيَّنَ</t>
  </si>
  <si>
    <t>تَرَبُّص</t>
  </si>
  <si>
    <t>مُتَرَبِّص</t>
  </si>
  <si>
    <t>تَرَبَّصْ</t>
  </si>
  <si>
    <t>يَتَرَبَّصُ</t>
  </si>
  <si>
    <t>تَرَبَّصَ</t>
  </si>
  <si>
    <t>okrenuti se, uzeti za prijatelja</t>
  </si>
  <si>
    <t>تَوَلٍّ</t>
  </si>
  <si>
    <t>مُتَوَلٍّ</t>
  </si>
  <si>
    <t>تَوَلَّ</t>
  </si>
  <si>
    <t>يَتَوَلَّى</t>
  </si>
  <si>
    <t>تَوَلَّى *</t>
  </si>
  <si>
    <t>usmritit nekog;
Potpuno primiti</t>
  </si>
  <si>
    <t>تَوَفٍّ</t>
  </si>
  <si>
    <t>مُتَوَفٍّ</t>
  </si>
  <si>
    <t>تَوَفَّ</t>
  </si>
  <si>
    <t>يَتَوَفَّى</t>
  </si>
  <si>
    <t>تَوَفَّى</t>
  </si>
  <si>
    <t>مُتَفَعَّل</t>
  </si>
  <si>
    <t>يُتَفَعَّلُ</t>
  </si>
  <si>
    <t>تُفَعَّلَ</t>
  </si>
  <si>
    <t>تَفَاعُلْ</t>
  </si>
  <si>
    <t xml:space="preserve">مُتَفَاعِل  </t>
  </si>
  <si>
    <t>تَفَاعَلْ</t>
  </si>
  <si>
    <t>يَتَفَاعَلُ</t>
  </si>
  <si>
    <t>تَفَاعَلَ</t>
  </si>
  <si>
    <t>تَبَارُك</t>
  </si>
  <si>
    <t>مُتَبَارِك</t>
  </si>
  <si>
    <t>تَبَارَكْ</t>
  </si>
  <si>
    <t>يَتَبَارَكُ</t>
  </si>
  <si>
    <t>تَبَارَكَ</t>
  </si>
  <si>
    <t>تَسَاءُل</t>
  </si>
  <si>
    <t>مُتَسَاءِل</t>
  </si>
  <si>
    <t>تَسَاءَلْ</t>
  </si>
  <si>
    <t>يَتَسَاءَلُ</t>
  </si>
  <si>
    <t>تَسَاءَلَ</t>
  </si>
  <si>
    <r>
      <t xml:space="preserve"> فِعل ثلاثي مَزِيد فِيه  </t>
    </r>
    <r>
      <rPr>
        <b/>
        <sz val="18"/>
        <rFont val="Arabic Transparent"/>
        <family val="0"/>
      </rPr>
      <t>اِفْتَعَلَ،اِنْفَعَلَ</t>
    </r>
    <r>
      <rPr>
        <sz val="10"/>
        <rFont val="Traditional Arabic"/>
        <family val="0"/>
      </rPr>
      <t xml:space="preserve"> </t>
    </r>
  </si>
  <si>
    <t>اِفْتِعَال</t>
  </si>
  <si>
    <t>مُفْتَعِل</t>
  </si>
  <si>
    <t>اِفْتَعِلْ</t>
  </si>
  <si>
    <t>يَفْتَعِلُ</t>
  </si>
  <si>
    <t>اِفْتَعَلَ*</t>
  </si>
  <si>
    <t>اِخْتِلَاف</t>
  </si>
  <si>
    <t>مُخْتَلِف</t>
  </si>
  <si>
    <t>اِخْتَلِفْ</t>
  </si>
  <si>
    <t>يَخْتَلِفُ</t>
  </si>
  <si>
    <t>اِخْتَلَفَ</t>
  </si>
  <si>
    <t>اِتِّبَاع</t>
  </si>
  <si>
    <t>مُتَّبِع</t>
  </si>
  <si>
    <t>اِتَّبِعْ</t>
  </si>
  <si>
    <t>يَتَّبِعُ</t>
  </si>
  <si>
    <t>اِتَّبَعَ *</t>
  </si>
  <si>
    <t>uzeti; prisvojiti</t>
  </si>
  <si>
    <t>اِتِّخَاذ</t>
  </si>
  <si>
    <t>مُتَّخِذ</t>
  </si>
  <si>
    <t>اِتَّخِذْ</t>
  </si>
  <si>
    <t>يَتَّخِذُ</t>
  </si>
  <si>
    <t>اِتَّخَذَ</t>
  </si>
  <si>
    <t>اِتِّقَاء</t>
  </si>
  <si>
    <t>مُتَّقٍ</t>
  </si>
  <si>
    <t>اِتَّقِ</t>
  </si>
  <si>
    <t>يَتَّقِي</t>
  </si>
  <si>
    <t>اِتَّقَى</t>
  </si>
  <si>
    <t>اِفْتِرَاء</t>
  </si>
  <si>
    <t>مُفْتَرٍ</t>
  </si>
  <si>
    <t>اِفْتَرِ</t>
  </si>
  <si>
    <t>يَفْتَرِي</t>
  </si>
  <si>
    <t>اِفْتَرَى</t>
  </si>
  <si>
    <t>اِهْتِدَاء</t>
  </si>
  <si>
    <t>مُهْتَدٍ</t>
  </si>
  <si>
    <t>اِهْتَدِ</t>
  </si>
  <si>
    <t>يَهْتَدِي</t>
  </si>
  <si>
    <t>اِهْتَدَى*</t>
  </si>
  <si>
    <t>اِبْتِغَاء</t>
  </si>
  <si>
    <t xml:space="preserve">مُبْتَغٍ </t>
  </si>
  <si>
    <t>اِبْتَغِ</t>
  </si>
  <si>
    <t>يَبْتَغِي</t>
  </si>
  <si>
    <t>اِبْتَغَى</t>
  </si>
  <si>
    <t>مُفْتَعَل</t>
  </si>
  <si>
    <t>يُفْتَعَلُ</t>
  </si>
  <si>
    <t>اُفْتُعِلَ</t>
  </si>
  <si>
    <t>اِنْفِعَال</t>
  </si>
  <si>
    <t>مُنْفَعِل</t>
  </si>
  <si>
    <t>اِنْفَعِلْ</t>
  </si>
  <si>
    <t xml:space="preserve">يَنْفَعِلُ </t>
  </si>
  <si>
    <t>اِنْفَعَلَ</t>
  </si>
  <si>
    <t>اِنْقِلَاب</t>
  </si>
  <si>
    <t>مُنْقَلِب</t>
  </si>
  <si>
    <t>اِنْقَلِبْ</t>
  </si>
  <si>
    <t>يَنْقَلِبُ</t>
  </si>
  <si>
    <t>اِنْقَلَبَ</t>
  </si>
  <si>
    <t>اِنْتِهَاء</t>
  </si>
  <si>
    <t>مُنْتَهٍ</t>
  </si>
  <si>
    <t>اِنْتَهِ</t>
  </si>
  <si>
    <t>يَنْتَهِي</t>
  </si>
  <si>
    <t>اِنْتَهَى</t>
  </si>
  <si>
    <r>
      <t xml:space="preserve"> فِعل ثلاثي مَزِيد فِيه  </t>
    </r>
    <r>
      <rPr>
        <b/>
        <sz val="16"/>
        <rFont val="Traditional Arabic"/>
        <family val="0"/>
      </rPr>
      <t>اِفْعَلَّ، اِسْتَفْعَل</t>
    </r>
    <r>
      <rPr>
        <sz val="16"/>
        <rFont val="Traditional Arabic"/>
        <family val="0"/>
      </rPr>
      <t xml:space="preserve">َ </t>
    </r>
  </si>
  <si>
    <t>اِفْعِلَال</t>
  </si>
  <si>
    <t>مُفْعَلٍّ</t>
  </si>
  <si>
    <t>اِفْعَلَّ</t>
  </si>
  <si>
    <t>يَفْعَلُّ</t>
  </si>
  <si>
    <t>اِسْوِدَاد</t>
  </si>
  <si>
    <t>مُسْوَدٍّ</t>
  </si>
  <si>
    <t>اِسْوَدَّ</t>
  </si>
  <si>
    <t>يَسْوَدُّ</t>
  </si>
  <si>
    <t>اِبْيِضَاض</t>
  </si>
  <si>
    <t>مُبْيَضٍّ</t>
  </si>
  <si>
    <t>اِبْيَضَّ</t>
  </si>
  <si>
    <t xml:space="preserve">يَبْيَضُّ </t>
  </si>
  <si>
    <t xml:space="preserve">اِبْيَضَّ </t>
  </si>
  <si>
    <t>مُفْعَلًّ</t>
  </si>
  <si>
    <t xml:space="preserve">يُفْعَلُّ </t>
  </si>
  <si>
    <t xml:space="preserve">اُفْعَلَّ </t>
  </si>
  <si>
    <t>اِسْتِفْعَال</t>
  </si>
  <si>
    <t>مُسْتَفْعِل</t>
  </si>
  <si>
    <t>اِسْتَفْعِلْ</t>
  </si>
  <si>
    <t>يَسْتَفْعِلُ</t>
  </si>
  <si>
    <t>اِسْتَفْعَلَ*</t>
  </si>
  <si>
    <t>tražiti nešto da se ubrza</t>
  </si>
  <si>
    <t xml:space="preserve"> اِسْتِعْجَال</t>
  </si>
  <si>
    <t>مُسْتَعْجِل</t>
  </si>
  <si>
    <t>اِسْتَعْجِلْ</t>
  </si>
  <si>
    <t>يَسْتَعْجِلُ</t>
  </si>
  <si>
    <t>اِسْتَعْجَلَ</t>
  </si>
  <si>
    <t>اِسْتِغْفَار</t>
  </si>
  <si>
    <t>مُسْتَغْفِر</t>
  </si>
  <si>
    <t>اِسْتَغْفِرْ</t>
  </si>
  <si>
    <t>يَسْتَغْفِرُ</t>
  </si>
  <si>
    <t>اِسْتَغْفَرَ*</t>
  </si>
  <si>
    <t>اِسْتِكْبَار</t>
  </si>
  <si>
    <t>مُسْتَكْبِر</t>
  </si>
  <si>
    <t>اِسْتَكْبِرْ</t>
  </si>
  <si>
    <t>يَسْتَكْبِرُ</t>
  </si>
  <si>
    <t>اِسْتَكْبَرَ</t>
  </si>
  <si>
    <t>اِسْتِهْزَاء</t>
  </si>
  <si>
    <t>مُسْتَهْزِئ</t>
  </si>
  <si>
    <t>اِسْتَهْزِئْ</t>
  </si>
  <si>
    <t>يَسْتَهْزِئُ</t>
  </si>
  <si>
    <t>اِسْتَهْزَأَ</t>
  </si>
  <si>
    <t>اِسْتِجَابَة</t>
  </si>
  <si>
    <t>مُسْتَجِيب</t>
  </si>
  <si>
    <t>اِسْتَجِبْ</t>
  </si>
  <si>
    <t xml:space="preserve">يَسْتَجِيب </t>
  </si>
  <si>
    <t>اِسْتَجَابَ</t>
  </si>
  <si>
    <t>biti u stanju da</t>
  </si>
  <si>
    <t>اِسْتِطَاعَة</t>
  </si>
  <si>
    <t>مُسْتَطِيع</t>
  </si>
  <si>
    <t>اِسْتَطِعْ</t>
  </si>
  <si>
    <t>يَسْتَطِيعُ</t>
  </si>
  <si>
    <t>اِسْتَطَاعَ</t>
  </si>
  <si>
    <t>اِسْتِقَامَة</t>
  </si>
  <si>
    <t>مُسْتَقِيم</t>
  </si>
  <si>
    <t>اِسْتَقِمْ</t>
  </si>
  <si>
    <t>يَسْتَقِيمُ</t>
  </si>
  <si>
    <t>اِسْتَقَامَ</t>
  </si>
  <si>
    <t>مُسْتَفْعَل</t>
  </si>
  <si>
    <t>يُسْتَفْعَلُ</t>
  </si>
  <si>
    <t>اُسْتُفْعِلَ</t>
  </si>
  <si>
    <t>فِعل +  صِلَةُ الْفِعْل</t>
  </si>
  <si>
    <t xml:space="preserve">ضَرَبَ فِي </t>
  </si>
  <si>
    <t xml:space="preserve">أَتَى </t>
  </si>
  <si>
    <t>spomenuto</t>
  </si>
  <si>
    <t xml:space="preserve">ضَرَبَ لِ </t>
  </si>
  <si>
    <t>أَتَى بِ</t>
  </si>
  <si>
    <t>ضَرَبَ عَلَى</t>
  </si>
  <si>
    <t xml:space="preserve">بَغَى </t>
  </si>
  <si>
    <t xml:space="preserve">ضَرَبَ مَثَلًا </t>
  </si>
  <si>
    <t>بَغَى عَلَى</t>
  </si>
  <si>
    <t>obilovati</t>
  </si>
  <si>
    <t xml:space="preserve">عَفَا </t>
  </si>
  <si>
    <r>
      <t>تَابَ،</t>
    </r>
    <r>
      <rPr>
        <b/>
        <sz val="12"/>
        <color indexed="8"/>
        <rFont val="Traditional Arabic"/>
        <family val="0"/>
      </rPr>
      <t>تَابَ إِلَى</t>
    </r>
    <r>
      <rPr>
        <b/>
        <sz val="15"/>
        <color indexed="8"/>
        <rFont val="Traditional Arabic"/>
        <family val="0"/>
      </rPr>
      <t xml:space="preserve"> </t>
    </r>
  </si>
  <si>
    <t xml:space="preserve">عَفَا عَنْ </t>
  </si>
  <si>
    <t>تَابَ عَلَى</t>
  </si>
  <si>
    <t xml:space="preserve">قَضَى </t>
  </si>
  <si>
    <t xml:space="preserve">جَاءَ </t>
  </si>
  <si>
    <t>قَضَى بَيْنَ</t>
  </si>
  <si>
    <t xml:space="preserve">جَاءَ بِ </t>
  </si>
  <si>
    <t>قَضَى عَلَى</t>
  </si>
  <si>
    <t xml:space="preserve">ذَهَبَ </t>
  </si>
  <si>
    <t>وَضَعَ</t>
  </si>
  <si>
    <t xml:space="preserve">ذَهَبَ بِ </t>
  </si>
  <si>
    <t xml:space="preserve">وَضَعَ عَنْ </t>
  </si>
  <si>
    <t xml:space="preserve">ذَهَبَ عَنْ </t>
  </si>
  <si>
    <t xml:space="preserve">وَلَّى </t>
  </si>
  <si>
    <t xml:space="preserve">رَضِيَ </t>
  </si>
  <si>
    <t>وَلَّى إِلَى</t>
  </si>
  <si>
    <t xml:space="preserve">رَضِيَ عَنْ </t>
  </si>
  <si>
    <t xml:space="preserve">وَلَّى عَنْ </t>
  </si>
  <si>
    <t xml:space="preserve">ضَرَبَ  </t>
  </si>
  <si>
    <t>Ukrasiti,uljepšati</t>
  </si>
  <si>
    <t>govoriti iskreno</t>
  </si>
  <si>
    <t>podrediti</t>
  </si>
  <si>
    <t>otposlati</t>
  </si>
  <si>
    <t>spustiti</t>
  </si>
  <si>
    <t>spasiti, izbaviti</t>
  </si>
  <si>
    <t>okrenuti; odvratiti</t>
  </si>
  <si>
    <t>biti licemeran</t>
  </si>
  <si>
    <t>zvati</t>
  </si>
  <si>
    <t>iseliti</t>
  </si>
  <si>
    <t>činiti dobročinstvo</t>
  </si>
  <si>
    <t>uzeti nazad; vratiti
Uzeti nazad</t>
  </si>
  <si>
    <t>pretjerati</t>
  </si>
  <si>
    <t>pripisati sudruga</t>
  </si>
  <si>
    <t xml:space="preserve">popraviti
</t>
  </si>
  <si>
    <t xml:space="preserve">okrenuti se;
</t>
  </si>
  <si>
    <r>
      <t>u</t>
    </r>
    <r>
      <rPr>
        <sz val="9"/>
        <rFont val="Arial Narrow"/>
        <family val="2"/>
      </rPr>
      <t>činiti da nešto raste</t>
    </r>
  </si>
  <si>
    <t>objaviti</t>
  </si>
  <si>
    <r>
      <t>napraviti ne</t>
    </r>
    <r>
      <rPr>
        <sz val="8"/>
        <rFont val="Arial Narrow"/>
        <family val="2"/>
      </rPr>
      <t>š</t>
    </r>
    <r>
      <rPr>
        <sz val="8"/>
        <rFont val="Arial Narrow"/>
        <family val="2"/>
      </rPr>
      <t>to da raste</t>
    </r>
  </si>
  <si>
    <t>trošiti</t>
  </si>
  <si>
    <t>ne priznavati, Poricati</t>
  </si>
  <si>
    <t>upotpuniti</t>
  </si>
  <si>
    <t>dozvoliti</t>
  </si>
  <si>
    <t>učiniti prijatnim</t>
  </si>
  <si>
    <t>htjeti,željeti</t>
  </si>
  <si>
    <t>ostaviti u životu</t>
  </si>
  <si>
    <t>utajiti,prekriti</t>
  </si>
  <si>
    <t>baciti;poslati, namjestiti</t>
  </si>
  <si>
    <t>spasiti;sačuvati,osloboditi</t>
  </si>
  <si>
    <t>nauditi; uznemiravati</t>
  </si>
  <si>
    <r>
      <t>prisje</t>
    </r>
    <r>
      <rPr>
        <sz val="8"/>
        <rFont val="Arial Narrow"/>
        <family val="2"/>
      </rPr>
      <t>ćati se</t>
    </r>
  </si>
  <si>
    <t>osloniti se na nekog</t>
  </si>
  <si>
    <t xml:space="preserve"> čekati priliku</t>
  </si>
  <si>
    <t>biti blagoslovljen</t>
  </si>
  <si>
    <t>slijediti</t>
  </si>
  <si>
    <t>biti upućen</t>
  </si>
  <si>
    <t>težiti,željeti</t>
  </si>
  <si>
    <t>pocrniti</t>
  </si>
  <si>
    <t>pobijeliti</t>
  </si>
  <si>
    <t>uzdizati se,oholiti</t>
  </si>
  <si>
    <t xml:space="preserve"> odgovoriti</t>
  </si>
  <si>
    <t>biti iskren</t>
  </si>
  <si>
    <t>udariti po nekom-kazna</t>
  </si>
  <si>
    <t>oprostiti</t>
  </si>
  <si>
    <t>odrediti</t>
  </si>
  <si>
    <t>ubiti</t>
  </si>
  <si>
    <t>staviti; spustiti</t>
  </si>
  <si>
    <t xml:space="preserve">okrenuti se od, odstraniti, </t>
  </si>
  <si>
    <t>okrenuti se ka</t>
  </si>
  <si>
    <t>okrenuti se od</t>
  </si>
  <si>
    <t>otstraniti nešto</t>
  </si>
  <si>
    <t>doći</t>
  </si>
  <si>
    <t>donijeti</t>
  </si>
  <si>
    <t>biti nepravedan</t>
  </si>
  <si>
    <t>ponovo se posvetiti</t>
  </si>
  <si>
    <t>doći,stići</t>
  </si>
  <si>
    <t>donijeti,krenuti sa..</t>
  </si>
  <si>
    <t>otići</t>
  </si>
  <si>
    <t>odnijeti</t>
  </si>
  <si>
    <t>biti zadovoljan</t>
  </si>
  <si>
    <t>biti zadovoljan sa</t>
  </si>
  <si>
    <t>udarati</t>
  </si>
  <si>
    <t xml:space="preserve">ukupno riječi (sa ove stranice):                       </t>
  </si>
  <si>
    <t xml:space="preserve">ukupno riječi (sa ove stranice): </t>
  </si>
  <si>
    <t>procenata do sada:</t>
  </si>
  <si>
    <t>prepozicije uz glagol mogu promijeniti značenje</t>
  </si>
  <si>
    <t xml:space="preserve">Extra  ت i   ّ u   فَعَلَ  .
Extra  ت i alif u   فَعَلَ .  </t>
  </si>
  <si>
    <t>Extra hemze prije فَعَلَ       
(Treće lice,jednina,muški rod.)</t>
  </si>
  <si>
    <t>Extra hemze ispred فَعَلَ       
(Treće lice,jednina,muški rod.)</t>
  </si>
  <si>
    <t>Extra   ّna 2. slovu kod فَعَلَ 
(Treće lice,jednina,muški rod..)</t>
  </si>
  <si>
    <t>Extra   ّ na 2. slovu kod فَعَلَ .
Extra elif u فَعَلَ .</t>
  </si>
  <si>
    <t>Extra   ّ na 2. slovu kod فَعَلَ 
(Treće lice,jednina,muški rod.)</t>
  </si>
  <si>
    <t xml:space="preserve">extra elif i ت  u   فَعَلَ  .
Extra إ i ن u   فَعَلَ .  </t>
  </si>
  <si>
    <t xml:space="preserve">estra elif i ل  u   فَعَلَ  .
Extra است u   فَعَلَ .  </t>
  </si>
  <si>
    <t>prenijeti dobre vijesti, obradovati</t>
  </si>
  <si>
    <t>proizvesti, izvaditi</t>
  </si>
  <si>
    <t>dozvoliti ulazak, uvesti</t>
  </si>
  <si>
    <t>potčiniti,predati se, primiti islam</t>
  </si>
  <si>
    <t>upropastiti</t>
  </si>
  <si>
    <t>ukazati blagodat</t>
  </si>
  <si>
    <t>otkriti, inspirisati, objaviti</t>
  </si>
  <si>
    <t>raspitivati se</t>
  </si>
  <si>
    <t>proturiječiti, razići se</t>
  </si>
  <si>
    <t>biti pažljiv, čuvati se</t>
  </si>
  <si>
    <t>potvoriti</t>
  </si>
  <si>
    <t>preokrenuti se;
vratiti se starom</t>
  </si>
  <si>
    <t>završiti</t>
  </si>
  <si>
    <t>tražiti oprost</t>
  </si>
  <si>
    <t>ismijavati se</t>
  </si>
  <si>
    <t>seliti se, kretati se</t>
  </si>
  <si>
    <t>spomenuti primjer</t>
  </si>
  <si>
    <t>presuditi između</t>
  </si>
  <si>
    <t>činiti nepravdu</t>
  </si>
  <si>
    <t>pokajati se, povratiti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</si>
</sst>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4">
    <font>
      <sz val="10"/>
      <name val="Arial"/>
      <family val="2"/>
    </font>
    <font>
      <sz val="10"/>
      <name val="Traditional Arabic"/>
      <family val="0"/>
    </font>
    <font>
      <b/>
      <sz val="18"/>
      <name val="Arabic Transparent"/>
      <family val="0"/>
    </font>
    <font>
      <sz val="9"/>
      <name val="Arial Narrow"/>
      <family val="2"/>
    </font>
    <font>
      <sz val="15"/>
      <color indexed="8"/>
      <name val="Traditional Arabic"/>
      <family val="0"/>
    </font>
    <font>
      <sz val="7"/>
      <color indexed="8"/>
      <name val="Times New Roman"/>
      <family val="1"/>
    </font>
    <font>
      <b/>
      <sz val="15"/>
      <color indexed="8"/>
      <name val="Traditional Arabic"/>
      <family val="0"/>
    </font>
    <font>
      <b/>
      <sz val="14"/>
      <color indexed="8"/>
      <name val="Traditional Arabic"/>
      <family val="0"/>
    </font>
    <font>
      <b/>
      <sz val="12"/>
      <color indexed="8"/>
      <name val="Traditional Arabic"/>
      <family val="0"/>
    </font>
    <font>
      <b/>
      <i/>
      <sz val="8"/>
      <name val="Times New Roman"/>
      <family val="1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3"/>
      <color indexed="8"/>
      <name val="Traditional Arabic"/>
      <family val="0"/>
    </font>
    <font>
      <sz val="14"/>
      <color indexed="8"/>
      <name val="Traditional Arabic"/>
      <family val="0"/>
    </font>
    <font>
      <sz val="20"/>
      <name val="Arial"/>
      <family val="2"/>
    </font>
    <font>
      <sz val="8"/>
      <name val="Arial Narrow"/>
      <family val="2"/>
    </font>
    <font>
      <i/>
      <sz val="7"/>
      <color indexed="8"/>
      <name val="Times New Roman"/>
      <family val="1"/>
    </font>
    <font>
      <sz val="12"/>
      <color indexed="8"/>
      <name val="Arial Narrow"/>
      <family val="2"/>
    </font>
    <font>
      <sz val="13"/>
      <color indexed="8"/>
      <name val="Arial"/>
      <family val="2"/>
    </font>
    <font>
      <sz val="13"/>
      <color indexed="8"/>
      <name val="Traditional Arabic"/>
      <family val="0"/>
    </font>
    <font>
      <sz val="13"/>
      <color indexed="8"/>
      <name val="Arial Narrow"/>
      <family val="2"/>
    </font>
    <font>
      <b/>
      <sz val="13"/>
      <color indexed="8"/>
      <name val="Arial"/>
      <family val="2"/>
    </font>
    <font>
      <b/>
      <sz val="16"/>
      <name val="Traditional Arabic"/>
      <family val="0"/>
    </font>
    <font>
      <sz val="16"/>
      <name val="Traditional Arabic"/>
      <family val="0"/>
    </font>
    <font>
      <sz val="12"/>
      <color indexed="8"/>
      <name val="Traditional Arabic"/>
      <family val="0"/>
    </font>
    <font>
      <sz val="12"/>
      <color indexed="8"/>
      <name val="Arial"/>
      <family val="2"/>
    </font>
    <font>
      <b/>
      <sz val="11"/>
      <color indexed="8"/>
      <name val="Traditional Arabic"/>
      <family val="0"/>
    </font>
    <font>
      <b/>
      <sz val="10"/>
      <color indexed="8"/>
      <name val="Traditional Arabic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.5"/>
      <name val="Traditional Arabic"/>
      <family val="0"/>
    </font>
    <font>
      <b/>
      <sz val="12.5"/>
      <name val="Times New Roman"/>
      <family val="1"/>
    </font>
    <font>
      <b/>
      <u val="single"/>
      <sz val="12.5"/>
      <name val="Traditional Arabic"/>
      <family val="0"/>
    </font>
    <font>
      <b/>
      <sz val="12.5"/>
      <color indexed="8"/>
      <name val="Traditional Arabic"/>
      <family val="0"/>
    </font>
    <font>
      <b/>
      <u val="single"/>
      <sz val="12.5"/>
      <color indexed="8"/>
      <name val="Traditional Arabic"/>
      <family val="0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entury Schoolbook"/>
      <family val="0"/>
    </font>
    <font>
      <sz val="9"/>
      <color indexed="8"/>
      <name val="Simplified Arabic"/>
      <family val="1"/>
    </font>
    <font>
      <sz val="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0" fillId="29" borderId="2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6" applyNumberFormat="0" applyFill="0" applyAlignment="0" applyProtection="0"/>
    <xf numFmtId="9" fontId="0" fillId="0" borderId="0" applyFill="0" applyBorder="0" applyAlignment="0" applyProtection="0"/>
    <xf numFmtId="0" fontId="68" fillId="31" borderId="7" applyNumberFormat="0" applyAlignment="0" applyProtection="0"/>
    <xf numFmtId="0" fontId="69" fillId="2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2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6" fillId="0" borderId="13" xfId="0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18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5" fillId="0" borderId="15" xfId="0" applyFont="1" applyBorder="1" applyAlignment="1">
      <alignment horizontal="left"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2" xfId="0" applyFont="1" applyFill="1" applyBorder="1" applyAlignment="1">
      <alignment horizontal="right" vertical="center" wrapText="1"/>
    </xf>
    <xf numFmtId="0" fontId="3" fillId="0" borderId="30" xfId="0" applyFont="1" applyBorder="1" applyAlignment="1">
      <alignment horizontal="left" vertical="center" wrapText="1"/>
    </xf>
    <xf numFmtId="0" fontId="6" fillId="0" borderId="31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18" fillId="0" borderId="22" xfId="0" applyFont="1" applyFill="1" applyBorder="1" applyAlignment="1">
      <alignment horizontal="right" vertical="center" wrapText="1"/>
    </xf>
    <xf numFmtId="0" fontId="13" fillId="0" borderId="25" xfId="0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20" fillId="0" borderId="12" xfId="0" applyFont="1" applyFill="1" applyBorder="1" applyAlignment="1">
      <alignment horizontal="right" vertical="top" wrapText="1"/>
    </xf>
    <xf numFmtId="0" fontId="24" fillId="0" borderId="13" xfId="0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right" vertical="center" wrapText="1"/>
    </xf>
    <xf numFmtId="0" fontId="24" fillId="0" borderId="25" xfId="0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horizontal="right" vertical="center" wrapText="1"/>
    </xf>
    <xf numFmtId="0" fontId="28" fillId="0" borderId="19" xfId="0" applyFont="1" applyFill="1" applyBorder="1" applyAlignment="1">
      <alignment horizontal="right" vertical="center" wrapText="1"/>
    </xf>
    <xf numFmtId="0" fontId="29" fillId="0" borderId="19" xfId="0" applyFont="1" applyFill="1" applyBorder="1" applyAlignment="1">
      <alignment horizontal="right" vertical="center" wrapText="1"/>
    </xf>
    <xf numFmtId="0" fontId="25" fillId="0" borderId="19" xfId="0" applyFont="1" applyFill="1" applyBorder="1" applyAlignment="1">
      <alignment horizontal="right" vertical="center" wrapText="1"/>
    </xf>
    <xf numFmtId="0" fontId="30" fillId="0" borderId="0" xfId="0" applyFont="1" applyAlignment="1">
      <alignment horizontal="right" readingOrder="2"/>
    </xf>
    <xf numFmtId="0" fontId="31" fillId="0" borderId="0" xfId="0" applyFont="1" applyAlignment="1">
      <alignment horizontal="right" readingOrder="2"/>
    </xf>
    <xf numFmtId="0" fontId="32" fillId="0" borderId="0" xfId="0" applyFont="1" applyAlignment="1">
      <alignment horizontal="right" readingOrder="2"/>
    </xf>
    <xf numFmtId="0" fontId="33" fillId="0" borderId="0" xfId="0" applyFont="1" applyAlignment="1">
      <alignment horizontal="right" readingOrder="2"/>
    </xf>
    <xf numFmtId="0" fontId="34" fillId="0" borderId="0" xfId="0" applyFont="1" applyAlignment="1">
      <alignment horizontal="right" readingOrder="2"/>
    </xf>
    <xf numFmtId="0" fontId="0" fillId="0" borderId="33" xfId="0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8" fillId="0" borderId="16" xfId="0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left" vertical="center" wrapText="1" readingOrder="1"/>
    </xf>
    <xf numFmtId="0" fontId="6" fillId="0" borderId="20" xfId="0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center" wrapText="1" readingOrder="1"/>
    </xf>
    <xf numFmtId="0" fontId="6" fillId="0" borderId="29" xfId="0" applyFont="1" applyFill="1" applyBorder="1" applyAlignment="1">
      <alignment horizontal="right" vertical="center" wrapText="1"/>
    </xf>
    <xf numFmtId="0" fontId="12" fillId="0" borderId="26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left" vertical="center" wrapText="1" readingOrder="1"/>
    </xf>
    <xf numFmtId="0" fontId="6" fillId="0" borderId="26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 readingOrder="1"/>
    </xf>
    <xf numFmtId="0" fontId="6" fillId="0" borderId="17" xfId="0" applyFont="1" applyFill="1" applyBorder="1" applyAlignment="1">
      <alignment horizontal="right" vertical="center" wrapText="1"/>
    </xf>
    <xf numFmtId="0" fontId="35" fillId="0" borderId="3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 readingOrder="1"/>
    </xf>
    <xf numFmtId="0" fontId="56" fillId="0" borderId="15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152400</xdr:rowOff>
    </xdr:from>
    <xdr:to>
      <xdr:col>5</xdr:col>
      <xdr:colOff>133350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81225" y="152400"/>
          <a:ext cx="304800" cy="1905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295275" cy="1905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0</xdr:rowOff>
    </xdr:from>
    <xdr:to>
      <xdr:col>5</xdr:col>
      <xdr:colOff>142875</xdr:colOff>
      <xdr:row>2</xdr:row>
      <xdr:rowOff>38100</xdr:rowOff>
    </xdr:to>
    <xdr:sp>
      <xdr:nvSpPr>
        <xdr:cNvPr id="1" name="Oval 1"/>
        <xdr:cNvSpPr>
          <a:spLocks/>
        </xdr:cNvSpPr>
      </xdr:nvSpPr>
      <xdr:spPr>
        <a:xfrm>
          <a:off x="2190750" y="161925"/>
          <a:ext cx="304800" cy="1905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1</xdr:col>
      <xdr:colOff>123825</xdr:colOff>
      <xdr:row>14</xdr:row>
      <xdr:rowOff>0</xdr:rowOff>
    </xdr:from>
    <xdr:to>
      <xdr:col>3</xdr:col>
      <xdr:colOff>400050</xdr:colOff>
      <xdr:row>14</xdr:row>
      <xdr:rowOff>276225</xdr:rowOff>
    </xdr:to>
    <xdr:grpSp>
      <xdr:nvGrpSpPr>
        <xdr:cNvPr id="2" name="Group 2"/>
        <xdr:cNvGrpSpPr>
          <a:grpSpLocks/>
        </xdr:cNvGrpSpPr>
      </xdr:nvGrpSpPr>
      <xdr:grpSpPr>
        <a:xfrm>
          <a:off x="733425" y="3962400"/>
          <a:ext cx="1171575" cy="276225"/>
          <a:chOff x="1208" y="6220"/>
          <a:chExt cx="1950" cy="441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1208" y="6249"/>
            <a:ext cx="1570" cy="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pasiv
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2238" y="6220"/>
            <a:ext cx="824" cy="4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مجهول
</a:t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1270" y="6261"/>
            <a:ext cx="1620" cy="365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891" y="6436"/>
            <a:ext cx="2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123825</xdr:colOff>
      <xdr:row>7</xdr:row>
      <xdr:rowOff>0</xdr:rowOff>
    </xdr:from>
    <xdr:to>
      <xdr:col>3</xdr:col>
      <xdr:colOff>400050</xdr:colOff>
      <xdr:row>7</xdr:row>
      <xdr:rowOff>276225</xdr:rowOff>
    </xdr:to>
    <xdr:grpSp>
      <xdr:nvGrpSpPr>
        <xdr:cNvPr id="7" name="Group 7"/>
        <xdr:cNvGrpSpPr>
          <a:grpSpLocks/>
        </xdr:cNvGrpSpPr>
      </xdr:nvGrpSpPr>
      <xdr:grpSpPr>
        <a:xfrm>
          <a:off x="733425" y="1857375"/>
          <a:ext cx="1171575" cy="276225"/>
          <a:chOff x="1208" y="2893"/>
          <a:chExt cx="1950" cy="441"/>
        </a:xfrm>
        <a:solidFill>
          <a:srgbClr val="FFFFFF"/>
        </a:solidFill>
      </xdr:grpSpPr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1208" y="2922"/>
            <a:ext cx="1570" cy="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pasiv
</a:t>
            </a:r>
          </a:p>
        </xdr:txBody>
      </xdr:sp>
      <xdr:sp fLocksText="0">
        <xdr:nvSpPr>
          <xdr:cNvPr id="9" name="Text Box 9"/>
          <xdr:cNvSpPr txBox="1">
            <a:spLocks noChangeArrowheads="1"/>
          </xdr:cNvSpPr>
        </xdr:nvSpPr>
        <xdr:spPr>
          <a:xfrm>
            <a:off x="2238" y="2893"/>
            <a:ext cx="824" cy="4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مجهول
</a:t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1270" y="2934"/>
            <a:ext cx="1620" cy="365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2891" y="3110"/>
            <a:ext cx="2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771775" y="152400"/>
          <a:ext cx="304800" cy="1905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152400</xdr:rowOff>
    </xdr:from>
    <xdr:to>
      <xdr:col>5</xdr:col>
      <xdr:colOff>161925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9800" y="152400"/>
          <a:ext cx="304800" cy="1905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304800" cy="1905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295275" cy="1905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</xdr:col>
      <xdr:colOff>123825</xdr:colOff>
      <xdr:row>14</xdr:row>
      <xdr:rowOff>9525</xdr:rowOff>
    </xdr:from>
    <xdr:to>
      <xdr:col>3</xdr:col>
      <xdr:colOff>400050</xdr:colOff>
      <xdr:row>14</xdr:row>
      <xdr:rowOff>285750</xdr:rowOff>
    </xdr:to>
    <xdr:grpSp>
      <xdr:nvGrpSpPr>
        <xdr:cNvPr id="2" name="Group 2"/>
        <xdr:cNvGrpSpPr>
          <a:grpSpLocks/>
        </xdr:cNvGrpSpPr>
      </xdr:nvGrpSpPr>
      <xdr:grpSpPr>
        <a:xfrm>
          <a:off x="733425" y="3914775"/>
          <a:ext cx="1171575" cy="276225"/>
          <a:chOff x="1208" y="6461"/>
          <a:chExt cx="1950" cy="451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1208" y="6491"/>
            <a:ext cx="1570" cy="3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pasiv
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2238" y="6461"/>
            <a:ext cx="824" cy="4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مجهول
</a:t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1270" y="6504"/>
            <a:ext cx="1620" cy="374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892" y="6683"/>
            <a:ext cx="2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304800" cy="1905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2</xdr:col>
      <xdr:colOff>704850</xdr:colOff>
      <xdr:row>11</xdr:row>
      <xdr:rowOff>114300</xdr:rowOff>
    </xdr:from>
    <xdr:to>
      <xdr:col>5</xdr:col>
      <xdr:colOff>247650</xdr:colOff>
      <xdr:row>13</xdr:row>
      <xdr:rowOff>57150</xdr:rowOff>
    </xdr:to>
    <xdr:grpSp>
      <xdr:nvGrpSpPr>
        <xdr:cNvPr id="2" name="Group 2"/>
        <xdr:cNvGrpSpPr>
          <a:grpSpLocks/>
        </xdr:cNvGrpSpPr>
      </xdr:nvGrpSpPr>
      <xdr:grpSpPr>
        <a:xfrm>
          <a:off x="1457325" y="3552825"/>
          <a:ext cx="1143000" cy="533400"/>
          <a:chOff x="2422" y="5303"/>
          <a:chExt cx="1887" cy="739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739" y="5681"/>
            <a:ext cx="1570" cy="3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pasiv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2790" y="5430"/>
            <a:ext cx="824" cy="4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مجهول
</a:t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2422" y="5432"/>
            <a:ext cx="1620" cy="365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892" y="5303"/>
            <a:ext cx="2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304800" cy="1905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1</xdr:col>
      <xdr:colOff>123825</xdr:colOff>
      <xdr:row>11</xdr:row>
      <xdr:rowOff>0</xdr:rowOff>
    </xdr:from>
    <xdr:to>
      <xdr:col>3</xdr:col>
      <xdr:colOff>400050</xdr:colOff>
      <xdr:row>11</xdr:row>
      <xdr:rowOff>276225</xdr:rowOff>
    </xdr:to>
    <xdr:grpSp>
      <xdr:nvGrpSpPr>
        <xdr:cNvPr id="2" name="Group 2"/>
        <xdr:cNvGrpSpPr>
          <a:grpSpLocks/>
        </xdr:cNvGrpSpPr>
      </xdr:nvGrpSpPr>
      <xdr:grpSpPr>
        <a:xfrm>
          <a:off x="733425" y="3019425"/>
          <a:ext cx="1171575" cy="276225"/>
          <a:chOff x="1208" y="4794"/>
          <a:chExt cx="1950" cy="441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1208" y="4823"/>
            <a:ext cx="1570" cy="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pasiv
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2238" y="4794"/>
            <a:ext cx="824" cy="4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مجهول
</a:t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1270" y="4835"/>
            <a:ext cx="1620" cy="365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891" y="5011"/>
            <a:ext cx="2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304800" cy="1905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1</xdr:col>
      <xdr:colOff>123825</xdr:colOff>
      <xdr:row>15</xdr:row>
      <xdr:rowOff>0</xdr:rowOff>
    </xdr:from>
    <xdr:to>
      <xdr:col>3</xdr:col>
      <xdr:colOff>400050</xdr:colOff>
      <xdr:row>16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733425" y="3933825"/>
          <a:ext cx="1171575" cy="276225"/>
          <a:chOff x="1208" y="6241"/>
          <a:chExt cx="1950" cy="444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1208" y="6272"/>
            <a:ext cx="1570" cy="3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pasiv
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2238" y="6241"/>
            <a:ext cx="824" cy="4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مجهول
</a:t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1270" y="6282"/>
            <a:ext cx="1620" cy="368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891" y="6458"/>
            <a:ext cx="2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123825</xdr:colOff>
      <xdr:row>5</xdr:row>
      <xdr:rowOff>266700</xdr:rowOff>
    </xdr:from>
    <xdr:to>
      <xdr:col>3</xdr:col>
      <xdr:colOff>400050</xdr:colOff>
      <xdr:row>6</xdr:row>
      <xdr:rowOff>276225</xdr:rowOff>
    </xdr:to>
    <xdr:grpSp>
      <xdr:nvGrpSpPr>
        <xdr:cNvPr id="7" name="Group 7"/>
        <xdr:cNvGrpSpPr>
          <a:grpSpLocks/>
        </xdr:cNvGrpSpPr>
      </xdr:nvGrpSpPr>
      <xdr:grpSpPr>
        <a:xfrm>
          <a:off x="733425" y="1447800"/>
          <a:ext cx="1171575" cy="285750"/>
          <a:chOff x="1208" y="2285"/>
          <a:chExt cx="1950" cy="448"/>
        </a:xfrm>
        <a:solidFill>
          <a:srgbClr val="FFFFFF"/>
        </a:solidFill>
      </xdr:grpSpPr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1208" y="2315"/>
            <a:ext cx="157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pasiv
</a:t>
            </a:r>
          </a:p>
        </xdr:txBody>
      </xdr:sp>
      <xdr:sp fLocksText="0">
        <xdr:nvSpPr>
          <xdr:cNvPr id="9" name="Text Box 9"/>
          <xdr:cNvSpPr txBox="1">
            <a:spLocks noChangeArrowheads="1"/>
          </xdr:cNvSpPr>
        </xdr:nvSpPr>
        <xdr:spPr>
          <a:xfrm>
            <a:off x="2238" y="2285"/>
            <a:ext cx="824" cy="4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مجهول
</a:t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1270" y="2327"/>
            <a:ext cx="1620" cy="371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2891" y="2505"/>
            <a:ext cx="2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10" zoomScaleNormal="110" zoomScalePageLayoutView="0" workbookViewId="0" topLeftCell="A4">
      <selection activeCell="N8" sqref="N8"/>
    </sheetView>
  </sheetViews>
  <sheetFormatPr defaultColWidth="9.140625" defaultRowHeight="12.75"/>
  <cols>
    <col min="2" max="2" width="2.140625" style="0" customWidth="1"/>
    <col min="3" max="3" width="11.28125" style="1" customWidth="1"/>
    <col min="4" max="4" width="6.8515625" style="0" customWidth="1"/>
    <col min="5" max="6" width="5.8515625" style="0" customWidth="1"/>
    <col min="7" max="7" width="7.140625" style="0" customWidth="1"/>
    <col min="8" max="8" width="6.28125" style="0" customWidth="1"/>
    <col min="9" max="9" width="4.57421875" style="0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1" t="s">
        <v>670</v>
      </c>
      <c r="D3" s="72"/>
      <c r="E3" s="72"/>
      <c r="F3" s="2"/>
      <c r="G3" s="73" t="s">
        <v>0</v>
      </c>
      <c r="H3" s="73"/>
      <c r="I3" s="73"/>
    </row>
    <row r="4" spans="3:9" ht="23.25" customHeight="1">
      <c r="C4" s="4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6"/>
    </row>
    <row r="5" spans="3:9" ht="23.25" customHeight="1">
      <c r="C5" s="7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9">
        <v>33</v>
      </c>
    </row>
    <row r="6" spans="3:9" ht="40.5">
      <c r="C6" s="7" t="s">
        <v>675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9">
        <v>48</v>
      </c>
    </row>
    <row r="7" spans="3:9" ht="23.25" customHeight="1">
      <c r="C7" s="7" t="s">
        <v>17</v>
      </c>
      <c r="D7" s="8" t="s">
        <v>18</v>
      </c>
      <c r="E7" s="8" t="s">
        <v>19</v>
      </c>
      <c r="F7" s="8" t="s">
        <v>20</v>
      </c>
      <c r="G7" s="8" t="s">
        <v>21</v>
      </c>
      <c r="H7" s="8" t="s">
        <v>22</v>
      </c>
      <c r="I7" s="9">
        <v>35</v>
      </c>
    </row>
    <row r="8" spans="3:9" ht="24.75">
      <c r="C8" s="7" t="s">
        <v>601</v>
      </c>
      <c r="D8" s="8" t="s">
        <v>23</v>
      </c>
      <c r="E8" s="8" t="s">
        <v>24</v>
      </c>
      <c r="F8" s="8" t="s">
        <v>25</v>
      </c>
      <c r="G8" s="8" t="s">
        <v>26</v>
      </c>
      <c r="H8" s="8" t="s">
        <v>27</v>
      </c>
      <c r="I8" s="9">
        <v>26</v>
      </c>
    </row>
    <row r="9" spans="3:9" ht="23.25" customHeight="1">
      <c r="C9" s="7" t="s">
        <v>28</v>
      </c>
      <c r="D9" s="8" t="s">
        <v>29</v>
      </c>
      <c r="E9" s="8" t="s">
        <v>30</v>
      </c>
      <c r="F9" s="8" t="s">
        <v>31</v>
      </c>
      <c r="G9" s="8" t="s">
        <v>32</v>
      </c>
      <c r="H9" s="8" t="s">
        <v>33</v>
      </c>
      <c r="I9" s="9">
        <v>48</v>
      </c>
    </row>
    <row r="10" spans="3:9" ht="33.75" customHeight="1">
      <c r="C10" s="7" t="s">
        <v>603</v>
      </c>
      <c r="D10" s="8" t="s">
        <v>34</v>
      </c>
      <c r="E10" s="10" t="s">
        <v>35</v>
      </c>
      <c r="F10" s="8" t="s">
        <v>36</v>
      </c>
      <c r="G10" s="8" t="s">
        <v>37</v>
      </c>
      <c r="H10" s="8" t="s">
        <v>38</v>
      </c>
      <c r="I10" s="9">
        <v>26</v>
      </c>
    </row>
    <row r="11" spans="3:11" ht="24.75">
      <c r="C11" s="7" t="s">
        <v>602</v>
      </c>
      <c r="D11" s="8" t="s">
        <v>39</v>
      </c>
      <c r="E11" s="11" t="s">
        <v>40</v>
      </c>
      <c r="F11" s="8" t="s">
        <v>41</v>
      </c>
      <c r="G11" s="8" t="s">
        <v>42</v>
      </c>
      <c r="H11" s="8" t="s">
        <v>43</v>
      </c>
      <c r="I11" s="9">
        <v>31</v>
      </c>
      <c r="K11">
        <v>58716</v>
      </c>
    </row>
    <row r="12" spans="3:11" ht="23.25" customHeight="1">
      <c r="C12" s="7" t="s">
        <v>44</v>
      </c>
      <c r="D12" s="8" t="s">
        <v>45</v>
      </c>
      <c r="E12" s="10" t="s">
        <v>46</v>
      </c>
      <c r="F12" s="8" t="s">
        <v>47</v>
      </c>
      <c r="G12" s="8" t="s">
        <v>48</v>
      </c>
      <c r="H12" s="8" t="s">
        <v>49</v>
      </c>
      <c r="I12" s="9">
        <v>49</v>
      </c>
      <c r="K12">
        <f>E16</f>
        <v>563</v>
      </c>
    </row>
    <row r="13" spans="3:11" ht="23.25" customHeight="1">
      <c r="C13" s="7" t="s">
        <v>50</v>
      </c>
      <c r="D13" s="8" t="s">
        <v>51</v>
      </c>
      <c r="E13" s="8" t="s">
        <v>52</v>
      </c>
      <c r="F13" s="8" t="s">
        <v>53</v>
      </c>
      <c r="G13" s="8" t="s">
        <v>54</v>
      </c>
      <c r="H13" s="8" t="s">
        <v>55</v>
      </c>
      <c r="I13" s="9">
        <v>42</v>
      </c>
      <c r="K13">
        <f>SUM(K11+K12)</f>
        <v>59279</v>
      </c>
    </row>
    <row r="14" spans="3:11" ht="23.25" customHeight="1">
      <c r="C14" s="7" t="s">
        <v>604</v>
      </c>
      <c r="D14" s="8" t="s">
        <v>56</v>
      </c>
      <c r="E14" s="8" t="s">
        <v>57</v>
      </c>
      <c r="F14" s="8" t="s">
        <v>58</v>
      </c>
      <c r="G14" s="8" t="s">
        <v>59</v>
      </c>
      <c r="H14" s="8" t="s">
        <v>60</v>
      </c>
      <c r="I14" s="9">
        <v>27</v>
      </c>
      <c r="K14">
        <f>K13/77764*100</f>
        <v>76.22936062959724</v>
      </c>
    </row>
    <row r="15" spans="3:9" ht="23.25" customHeight="1">
      <c r="C15" s="12" t="s">
        <v>61</v>
      </c>
      <c r="D15" s="13" t="s">
        <v>62</v>
      </c>
      <c r="E15" s="14" t="s">
        <v>63</v>
      </c>
      <c r="F15" s="13" t="s">
        <v>64</v>
      </c>
      <c r="G15" s="13" t="s">
        <v>65</v>
      </c>
      <c r="H15" s="14" t="s">
        <v>66</v>
      </c>
      <c r="I15" s="15">
        <v>198</v>
      </c>
    </row>
    <row r="16" spans="3:9" ht="12.75">
      <c r="C16" s="16" t="s">
        <v>663</v>
      </c>
      <c r="D16" s="16"/>
      <c r="E16" s="16">
        <f>SUM(I4:I15)</f>
        <v>563</v>
      </c>
      <c r="F16" s="16"/>
      <c r="H16" s="17" t="s">
        <v>665</v>
      </c>
      <c r="I16" s="17">
        <f>K14</f>
        <v>76.22936062959724</v>
      </c>
    </row>
    <row r="17" spans="3:4" ht="12.75">
      <c r="C17" s="18"/>
      <c r="D17" s="19"/>
    </row>
    <row r="18" ht="12.75" hidden="1">
      <c r="E18">
        <f>SUM(I4:I15)</f>
        <v>563</v>
      </c>
    </row>
  </sheetData>
  <sheetProtection selectLockedCells="1" selectUnlockedCells="1"/>
  <mergeCells count="2">
    <mergeCell ref="C3:E3"/>
    <mergeCell ref="G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19"/>
  <sheetViews>
    <sheetView showGridLines="0" tabSelected="1" zoomScale="150" zoomScaleNormal="150" zoomScalePageLayoutView="0" workbookViewId="0" topLeftCell="A10">
      <selection activeCell="N9" sqref="N9"/>
    </sheetView>
  </sheetViews>
  <sheetFormatPr defaultColWidth="9.140625" defaultRowHeight="12.75"/>
  <cols>
    <col min="2" max="2" width="2.140625" style="0" customWidth="1"/>
    <col min="3" max="3" width="11.28125" style="1" customWidth="1"/>
    <col min="4" max="4" width="6.8515625" style="0" customWidth="1"/>
    <col min="5" max="5" width="5.7109375" style="0" customWidth="1"/>
    <col min="6" max="6" width="5.8515625" style="0" customWidth="1"/>
    <col min="7" max="7" width="7.140625" style="0" customWidth="1"/>
    <col min="8" max="8" width="6.28125" style="0" customWidth="1"/>
    <col min="9" max="9" width="4.28125" style="0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87" t="s">
        <v>666</v>
      </c>
      <c r="D3" s="87"/>
      <c r="E3" s="87"/>
      <c r="F3" s="88" t="s">
        <v>570</v>
      </c>
      <c r="G3" s="88"/>
      <c r="H3" s="88"/>
      <c r="I3" s="88"/>
    </row>
    <row r="4" spans="3:12" ht="20.25" customHeight="1">
      <c r="C4" s="4" t="s">
        <v>690</v>
      </c>
      <c r="D4" s="89" t="s">
        <v>571</v>
      </c>
      <c r="E4" s="89"/>
      <c r="F4" s="90" t="s">
        <v>652</v>
      </c>
      <c r="G4" s="90"/>
      <c r="H4" s="89" t="s">
        <v>572</v>
      </c>
      <c r="I4" s="89"/>
      <c r="L4" s="66"/>
    </row>
    <row r="5" spans="3:12" ht="20.25" customHeight="1">
      <c r="C5" s="7" t="s">
        <v>573</v>
      </c>
      <c r="D5" s="76" t="s">
        <v>574</v>
      </c>
      <c r="E5" s="76"/>
      <c r="F5" s="77" t="s">
        <v>653</v>
      </c>
      <c r="G5" s="77"/>
      <c r="H5" s="78" t="s">
        <v>575</v>
      </c>
      <c r="I5" s="78"/>
      <c r="L5" s="66"/>
    </row>
    <row r="6" spans="3:12" ht="27">
      <c r="C6" s="7" t="s">
        <v>643</v>
      </c>
      <c r="D6" s="76" t="s">
        <v>576</v>
      </c>
      <c r="E6" s="76"/>
      <c r="F6" s="83" t="s">
        <v>693</v>
      </c>
      <c r="G6" s="83"/>
      <c r="H6" s="84" t="s">
        <v>577</v>
      </c>
      <c r="I6" s="84"/>
      <c r="L6" s="67"/>
    </row>
    <row r="7" spans="3:12" ht="27">
      <c r="C7" s="12" t="s">
        <v>691</v>
      </c>
      <c r="D7" s="79" t="s">
        <v>578</v>
      </c>
      <c r="E7" s="79"/>
      <c r="F7" s="77" t="s">
        <v>654</v>
      </c>
      <c r="G7" s="77"/>
      <c r="H7" s="78" t="s">
        <v>579</v>
      </c>
      <c r="I7" s="78"/>
      <c r="L7" s="68"/>
    </row>
    <row r="8" spans="3:12" ht="20.25" customHeight="1">
      <c r="C8" s="25" t="s">
        <v>580</v>
      </c>
      <c r="D8" s="82" t="s">
        <v>581</v>
      </c>
      <c r="E8" s="82"/>
      <c r="F8" s="83" t="s">
        <v>694</v>
      </c>
      <c r="G8" s="83"/>
      <c r="H8" s="84" t="s">
        <v>582</v>
      </c>
      <c r="I8" s="84"/>
      <c r="L8" s="69"/>
    </row>
    <row r="9" spans="3:12" ht="20.25" customHeight="1">
      <c r="C9" s="12" t="s">
        <v>644</v>
      </c>
      <c r="D9" s="79" t="s">
        <v>583</v>
      </c>
      <c r="E9" s="79"/>
      <c r="F9" s="77" t="s">
        <v>655</v>
      </c>
      <c r="G9" s="77"/>
      <c r="H9" s="78" t="s">
        <v>584</v>
      </c>
      <c r="I9" s="78"/>
      <c r="L9" s="70"/>
    </row>
    <row r="10" spans="3:12" ht="24.75">
      <c r="C10" s="25" t="s">
        <v>645</v>
      </c>
      <c r="D10" s="82" t="s">
        <v>585</v>
      </c>
      <c r="E10" s="82"/>
      <c r="F10" s="83" t="s">
        <v>656</v>
      </c>
      <c r="G10" s="83"/>
      <c r="H10" s="84" t="s">
        <v>586</v>
      </c>
      <c r="I10" s="84"/>
      <c r="L10" s="69"/>
    </row>
    <row r="11" spans="1:12" ht="20.25" customHeight="1">
      <c r="A11" s="69"/>
      <c r="C11" s="7" t="s">
        <v>692</v>
      </c>
      <c r="D11" s="76" t="s">
        <v>587</v>
      </c>
      <c r="E11" s="76"/>
      <c r="F11" s="77" t="s">
        <v>657</v>
      </c>
      <c r="G11" s="77"/>
      <c r="H11" s="78" t="s">
        <v>588</v>
      </c>
      <c r="I11" s="78"/>
      <c r="L11" s="69"/>
    </row>
    <row r="12" spans="1:12" ht="20.25" customHeight="1">
      <c r="A12" s="70"/>
      <c r="C12" s="12" t="s">
        <v>646</v>
      </c>
      <c r="D12" s="79" t="s">
        <v>589</v>
      </c>
      <c r="E12" s="79"/>
      <c r="F12" s="83" t="s">
        <v>658</v>
      </c>
      <c r="G12" s="83"/>
      <c r="H12" s="84" t="s">
        <v>590</v>
      </c>
      <c r="I12" s="84"/>
      <c r="L12" s="70"/>
    </row>
    <row r="13" spans="1:12" ht="24.75">
      <c r="A13" s="69"/>
      <c r="C13" s="25" t="s">
        <v>647</v>
      </c>
      <c r="D13" s="82" t="s">
        <v>591</v>
      </c>
      <c r="E13" s="82"/>
      <c r="F13" s="85" t="s">
        <v>659</v>
      </c>
      <c r="G13" s="85"/>
      <c r="H13" s="86" t="s">
        <v>592</v>
      </c>
      <c r="I13" s="86"/>
      <c r="L13" s="69"/>
    </row>
    <row r="14" spans="1:12" ht="24.75">
      <c r="A14" s="70"/>
      <c r="C14" s="12" t="s">
        <v>651</v>
      </c>
      <c r="D14" s="79" t="s">
        <v>593</v>
      </c>
      <c r="E14" s="79"/>
      <c r="F14" s="77" t="s">
        <v>658</v>
      </c>
      <c r="G14" s="77"/>
      <c r="H14" s="78" t="s">
        <v>594</v>
      </c>
      <c r="I14" s="78"/>
      <c r="L14" s="70"/>
    </row>
    <row r="15" spans="1:12" ht="27">
      <c r="A15" s="69"/>
      <c r="C15" s="12" t="s">
        <v>648</v>
      </c>
      <c r="D15" s="82" t="s">
        <v>595</v>
      </c>
      <c r="E15" s="82"/>
      <c r="F15" s="83" t="s">
        <v>660</v>
      </c>
      <c r="G15" s="83"/>
      <c r="H15" s="84" t="s">
        <v>596</v>
      </c>
      <c r="I15" s="84"/>
      <c r="L15" s="69"/>
    </row>
    <row r="16" spans="1:12" ht="20.25" customHeight="1">
      <c r="A16" s="69"/>
      <c r="C16" s="25" t="s">
        <v>649</v>
      </c>
      <c r="D16" s="76" t="s">
        <v>597</v>
      </c>
      <c r="E16" s="76"/>
      <c r="F16" s="77" t="s">
        <v>661</v>
      </c>
      <c r="G16" s="77"/>
      <c r="H16" s="78" t="s">
        <v>598</v>
      </c>
      <c r="I16" s="78"/>
      <c r="L16" s="69"/>
    </row>
    <row r="17" spans="1:12" ht="20.25" customHeight="1">
      <c r="A17" s="70"/>
      <c r="C17" s="12" t="s">
        <v>650</v>
      </c>
      <c r="D17" s="79" t="s">
        <v>599</v>
      </c>
      <c r="E17" s="79"/>
      <c r="F17" s="80" t="s">
        <v>662</v>
      </c>
      <c r="G17" s="80"/>
      <c r="H17" s="81" t="s">
        <v>600</v>
      </c>
      <c r="I17" s="81"/>
      <c r="L17" s="70"/>
    </row>
    <row r="18" spans="3:9" ht="12.75" hidden="1">
      <c r="C18" s="16"/>
      <c r="D18" s="16"/>
      <c r="E18" s="16"/>
      <c r="F18" s="16"/>
      <c r="H18" s="17"/>
      <c r="I18" s="17"/>
    </row>
    <row r="19" spans="3:4" ht="12.75">
      <c r="C19" s="18"/>
      <c r="D19" s="19"/>
    </row>
  </sheetData>
  <sheetProtection selectLockedCells="1" selectUnlockedCells="1"/>
  <mergeCells count="44">
    <mergeCell ref="C3:E3"/>
    <mergeCell ref="F3:I3"/>
    <mergeCell ref="D4:E4"/>
    <mergeCell ref="F4:G4"/>
    <mergeCell ref="H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10" zoomScaleNormal="110" zoomScalePageLayoutView="0" workbookViewId="0" topLeftCell="A4">
      <selection activeCell="C3" sqref="C3:E3"/>
    </sheetView>
  </sheetViews>
  <sheetFormatPr defaultColWidth="9.140625" defaultRowHeight="12.75"/>
  <cols>
    <col min="2" max="2" width="2.140625" style="0" customWidth="1"/>
    <col min="3" max="3" width="11.28125" style="1" customWidth="1"/>
    <col min="4" max="4" width="6.8515625" style="0" customWidth="1"/>
    <col min="5" max="6" width="5.8515625" style="0" customWidth="1"/>
    <col min="7" max="7" width="7.140625" style="0" customWidth="1"/>
    <col min="8" max="8" width="6.28125" style="0" customWidth="1"/>
    <col min="9" max="9" width="4.57421875" style="0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1" t="s">
        <v>671</v>
      </c>
      <c r="D3" s="72"/>
      <c r="E3" s="72"/>
      <c r="F3" s="73" t="s">
        <v>67</v>
      </c>
      <c r="G3" s="73"/>
      <c r="H3" s="73"/>
      <c r="I3" s="73"/>
    </row>
    <row r="4" spans="3:9" ht="27">
      <c r="C4" s="4" t="s">
        <v>68</v>
      </c>
      <c r="D4" s="20" t="s">
        <v>69</v>
      </c>
      <c r="E4" s="20" t="s">
        <v>70</v>
      </c>
      <c r="F4" s="20" t="s">
        <v>71</v>
      </c>
      <c r="G4" s="20" t="s">
        <v>72</v>
      </c>
      <c r="H4" s="20" t="s">
        <v>73</v>
      </c>
      <c r="I4" s="6">
        <v>46</v>
      </c>
    </row>
    <row r="5" spans="3:9" ht="23.25" customHeight="1">
      <c r="C5" s="7" t="s">
        <v>605</v>
      </c>
      <c r="D5" s="8" t="s">
        <v>74</v>
      </c>
      <c r="E5" s="8" t="s">
        <v>75</v>
      </c>
      <c r="F5" s="8" t="s">
        <v>76</v>
      </c>
      <c r="G5" s="8" t="s">
        <v>77</v>
      </c>
      <c r="H5" s="8" t="s">
        <v>78</v>
      </c>
      <c r="I5" s="9">
        <v>79</v>
      </c>
    </row>
    <row r="6" spans="3:9" ht="23.25" customHeight="1">
      <c r="C6" s="7" t="s">
        <v>606</v>
      </c>
      <c r="D6" s="8" t="s">
        <v>79</v>
      </c>
      <c r="E6" s="8" t="s">
        <v>80</v>
      </c>
      <c r="F6" s="8" t="s">
        <v>81</v>
      </c>
      <c r="G6" s="8" t="s">
        <v>82</v>
      </c>
      <c r="H6" s="8" t="s">
        <v>83</v>
      </c>
      <c r="I6" s="9">
        <v>39</v>
      </c>
    </row>
    <row r="7" spans="3:9" ht="23.25" customHeight="1">
      <c r="C7" s="7" t="s">
        <v>607</v>
      </c>
      <c r="D7" s="8" t="s">
        <v>84</v>
      </c>
      <c r="E7" s="8" t="s">
        <v>85</v>
      </c>
      <c r="F7" s="8" t="s">
        <v>86</v>
      </c>
      <c r="G7" s="8" t="s">
        <v>87</v>
      </c>
      <c r="H7" s="8" t="s">
        <v>88</v>
      </c>
      <c r="I7" s="9">
        <v>45</v>
      </c>
    </row>
    <row r="8" spans="3:9" ht="23.25" customHeight="1">
      <c r="C8" s="21"/>
      <c r="D8" s="22"/>
      <c r="E8" s="23" t="s">
        <v>89</v>
      </c>
      <c r="F8" s="23"/>
      <c r="G8" s="23" t="s">
        <v>90</v>
      </c>
      <c r="H8" s="23" t="s">
        <v>91</v>
      </c>
      <c r="I8" s="24"/>
    </row>
    <row r="9" spans="3:9" ht="23.25" customHeight="1">
      <c r="C9" s="25"/>
      <c r="D9" s="26" t="s">
        <v>92</v>
      </c>
      <c r="E9" s="26" t="s">
        <v>93</v>
      </c>
      <c r="F9" s="26" t="s">
        <v>94</v>
      </c>
      <c r="G9" s="26" t="s">
        <v>95</v>
      </c>
      <c r="H9" s="26" t="s">
        <v>96</v>
      </c>
      <c r="I9" s="27"/>
    </row>
    <row r="10" spans="3:9" ht="23.25" customHeight="1">
      <c r="C10" s="7" t="s">
        <v>97</v>
      </c>
      <c r="D10" s="8" t="s">
        <v>98</v>
      </c>
      <c r="E10" s="28" t="s">
        <v>99</v>
      </c>
      <c r="F10" s="8" t="s">
        <v>100</v>
      </c>
      <c r="G10" s="8" t="s">
        <v>101</v>
      </c>
      <c r="H10" s="10" t="s">
        <v>102</v>
      </c>
      <c r="I10" s="9">
        <v>31</v>
      </c>
    </row>
    <row r="11" spans="3:11" ht="23.25" customHeight="1">
      <c r="C11" s="7" t="s">
        <v>103</v>
      </c>
      <c r="D11" s="8" t="s">
        <v>104</v>
      </c>
      <c r="E11" s="8" t="s">
        <v>105</v>
      </c>
      <c r="F11" s="8" t="s">
        <v>106</v>
      </c>
      <c r="G11" s="8" t="s">
        <v>107</v>
      </c>
      <c r="H11" s="8" t="s">
        <v>108</v>
      </c>
      <c r="I11" s="9">
        <v>54</v>
      </c>
      <c r="K11">
        <f>'25- fa''ala'!K13</f>
        <v>59279</v>
      </c>
    </row>
    <row r="12" spans="3:11" ht="24.75">
      <c r="C12" s="7" t="s">
        <v>609</v>
      </c>
      <c r="D12" s="74" t="s">
        <v>109</v>
      </c>
      <c r="E12" s="74"/>
      <c r="F12" s="8" t="s">
        <v>110</v>
      </c>
      <c r="G12" s="8" t="s">
        <v>111</v>
      </c>
      <c r="H12" s="8" t="s">
        <v>112</v>
      </c>
      <c r="I12" s="9">
        <v>44</v>
      </c>
      <c r="K12">
        <f>E16</f>
        <v>396</v>
      </c>
    </row>
    <row r="13" spans="3:11" ht="24.75">
      <c r="C13" s="7" t="s">
        <v>608</v>
      </c>
      <c r="D13" s="8" t="s">
        <v>113</v>
      </c>
      <c r="E13" s="8" t="s">
        <v>114</v>
      </c>
      <c r="F13" s="8" t="s">
        <v>115</v>
      </c>
      <c r="G13" s="8" t="s">
        <v>116</v>
      </c>
      <c r="H13" s="8" t="s">
        <v>117</v>
      </c>
      <c r="I13" s="9">
        <v>34</v>
      </c>
      <c r="K13">
        <f>SUM(K11+K12)</f>
        <v>59675</v>
      </c>
    </row>
    <row r="14" spans="3:11" ht="23.25" customHeight="1">
      <c r="C14" s="7" t="s">
        <v>610</v>
      </c>
      <c r="D14" s="8" t="s">
        <v>118</v>
      </c>
      <c r="E14" s="10" t="s">
        <v>119</v>
      </c>
      <c r="F14" s="8" t="s">
        <v>120</v>
      </c>
      <c r="G14" s="8" t="s">
        <v>121</v>
      </c>
      <c r="H14" s="8" t="s">
        <v>122</v>
      </c>
      <c r="I14" s="9">
        <v>24</v>
      </c>
      <c r="K14">
        <f>K13/77764*100</f>
        <v>76.73859369374003</v>
      </c>
    </row>
    <row r="15" spans="3:9" ht="23.25" customHeight="1">
      <c r="C15" s="12"/>
      <c r="D15" s="75" t="s">
        <v>123</v>
      </c>
      <c r="E15" s="75"/>
      <c r="F15" s="29"/>
      <c r="G15" s="29" t="s">
        <v>124</v>
      </c>
      <c r="H15" s="29" t="s">
        <v>125</v>
      </c>
      <c r="I15" s="15"/>
    </row>
    <row r="16" spans="3:9" ht="12.75">
      <c r="C16" s="16" t="s">
        <v>664</v>
      </c>
      <c r="D16" s="16"/>
      <c r="E16" s="16">
        <f>SUM(I4:I15)</f>
        <v>396</v>
      </c>
      <c r="F16" s="16"/>
      <c r="H16" s="17" t="s">
        <v>665</v>
      </c>
      <c r="I16" s="17">
        <f>K14</f>
        <v>76.73859369374003</v>
      </c>
    </row>
    <row r="17" spans="3:4" ht="12.75">
      <c r="C17" s="18"/>
      <c r="D17" s="19"/>
    </row>
    <row r="18" ht="12.75" hidden="1">
      <c r="E18">
        <f>SUM(I4:I15)</f>
        <v>396</v>
      </c>
    </row>
  </sheetData>
  <sheetProtection selectLockedCells="1" selectUnlockedCells="1"/>
  <mergeCells count="4">
    <mergeCell ref="C3:E3"/>
    <mergeCell ref="F3:I3"/>
    <mergeCell ref="D12:E12"/>
    <mergeCell ref="D15:E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18"/>
  <sheetViews>
    <sheetView showGridLines="0" zoomScale="110" zoomScaleNormal="110" zoomScalePageLayoutView="0" workbookViewId="0" topLeftCell="A7">
      <selection activeCell="R9" sqref="R9"/>
    </sheetView>
  </sheetViews>
  <sheetFormatPr defaultColWidth="9.140625" defaultRowHeight="12.75"/>
  <cols>
    <col min="2" max="2" width="2.140625" style="0" customWidth="1"/>
    <col min="3" max="3" width="20.00390625" style="1" customWidth="1"/>
    <col min="4" max="4" width="6.8515625" style="0" customWidth="1"/>
    <col min="5" max="6" width="5.8515625" style="0" customWidth="1"/>
    <col min="7" max="7" width="7.140625" style="0" customWidth="1"/>
    <col min="8" max="8" width="6.28125" style="0" customWidth="1"/>
    <col min="9" max="9" width="4.57421875" style="0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1" t="s">
        <v>672</v>
      </c>
      <c r="D3" s="72"/>
      <c r="E3" s="72"/>
      <c r="F3" s="73" t="s">
        <v>126</v>
      </c>
      <c r="G3" s="73"/>
      <c r="H3" s="73"/>
      <c r="I3" s="73"/>
    </row>
    <row r="4" spans="3:9" ht="23.25" customHeight="1">
      <c r="C4" s="4"/>
      <c r="D4" s="30" t="s">
        <v>127</v>
      </c>
      <c r="E4" s="30" t="s">
        <v>128</v>
      </c>
      <c r="F4" s="30" t="s">
        <v>129</v>
      </c>
      <c r="G4" s="5" t="s">
        <v>130</v>
      </c>
      <c r="H4" s="5" t="s">
        <v>131</v>
      </c>
      <c r="I4" s="6"/>
    </row>
    <row r="5" spans="3:9" ht="23.25" customHeight="1">
      <c r="C5" s="7" t="s">
        <v>132</v>
      </c>
      <c r="D5" s="10" t="s">
        <v>133</v>
      </c>
      <c r="E5" s="10" t="s">
        <v>134</v>
      </c>
      <c r="F5" s="10" t="s">
        <v>135</v>
      </c>
      <c r="G5" s="8" t="s">
        <v>136</v>
      </c>
      <c r="H5" s="8" t="s">
        <v>137</v>
      </c>
      <c r="I5" s="9">
        <v>36</v>
      </c>
    </row>
    <row r="6" spans="3:9" ht="45">
      <c r="C6" s="31" t="s">
        <v>611</v>
      </c>
      <c r="D6" s="10" t="s">
        <v>138</v>
      </c>
      <c r="E6" s="28" t="s">
        <v>139</v>
      </c>
      <c r="F6" s="10" t="s">
        <v>140</v>
      </c>
      <c r="G6" s="8" t="s">
        <v>141</v>
      </c>
      <c r="H6" s="8" t="s">
        <v>142</v>
      </c>
      <c r="I6" s="9">
        <v>72</v>
      </c>
    </row>
    <row r="7" spans="3:9" ht="23.25" customHeight="1">
      <c r="C7" s="7" t="s">
        <v>676</v>
      </c>
      <c r="D7" s="10" t="s">
        <v>143</v>
      </c>
      <c r="E7" s="10" t="s">
        <v>144</v>
      </c>
      <c r="F7" s="10" t="s">
        <v>145</v>
      </c>
      <c r="G7" s="8" t="s">
        <v>146</v>
      </c>
      <c r="H7" s="10" t="s">
        <v>147</v>
      </c>
      <c r="I7" s="9">
        <v>108</v>
      </c>
    </row>
    <row r="8" spans="3:9" ht="23.25" customHeight="1">
      <c r="C8" s="7" t="s">
        <v>677</v>
      </c>
      <c r="D8" s="10" t="s">
        <v>148</v>
      </c>
      <c r="E8" s="10" t="s">
        <v>149</v>
      </c>
      <c r="F8" s="10" t="s">
        <v>150</v>
      </c>
      <c r="G8" s="8" t="s">
        <v>151</v>
      </c>
      <c r="H8" s="8" t="s">
        <v>152</v>
      </c>
      <c r="I8" s="9">
        <v>45</v>
      </c>
    </row>
    <row r="9" spans="3:9" ht="27">
      <c r="C9" s="7" t="s">
        <v>612</v>
      </c>
      <c r="D9" s="10" t="s">
        <v>153</v>
      </c>
      <c r="E9" s="10" t="s">
        <v>154</v>
      </c>
      <c r="F9" s="10" t="s">
        <v>155</v>
      </c>
      <c r="G9" s="8" t="s">
        <v>156</v>
      </c>
      <c r="H9" s="8" t="s">
        <v>157</v>
      </c>
      <c r="I9" s="9">
        <v>33</v>
      </c>
    </row>
    <row r="10" spans="3:11" ht="23.25" customHeight="1">
      <c r="C10" s="7" t="s">
        <v>158</v>
      </c>
      <c r="D10" s="10" t="s">
        <v>159</v>
      </c>
      <c r="E10" s="10" t="s">
        <v>160</v>
      </c>
      <c r="F10" s="10" t="s">
        <v>161</v>
      </c>
      <c r="G10" s="8" t="s">
        <v>162</v>
      </c>
      <c r="H10" s="8" t="s">
        <v>163</v>
      </c>
      <c r="I10" s="9">
        <v>135</v>
      </c>
      <c r="K10" s="32"/>
    </row>
    <row r="11" spans="3:11" ht="23.25" customHeight="1">
      <c r="C11" s="7" t="s">
        <v>613</v>
      </c>
      <c r="D11" s="10" t="s">
        <v>164</v>
      </c>
      <c r="E11" s="11" t="s">
        <v>165</v>
      </c>
      <c r="F11" s="10" t="s">
        <v>166</v>
      </c>
      <c r="G11" s="8" t="s">
        <v>167</v>
      </c>
      <c r="H11" s="8" t="s">
        <v>168</v>
      </c>
      <c r="I11" s="9">
        <v>23</v>
      </c>
      <c r="K11">
        <f>'26-faa''ala'!K13</f>
        <v>59675</v>
      </c>
    </row>
    <row r="12" spans="3:11" ht="24.75">
      <c r="C12" s="7" t="s">
        <v>678</v>
      </c>
      <c r="D12" s="10" t="s">
        <v>169</v>
      </c>
      <c r="E12" s="10" t="s">
        <v>170</v>
      </c>
      <c r="F12" s="10" t="s">
        <v>171</v>
      </c>
      <c r="G12" s="8" t="s">
        <v>172</v>
      </c>
      <c r="H12" s="8" t="s">
        <v>173</v>
      </c>
      <c r="I12" s="9">
        <v>72</v>
      </c>
      <c r="K12">
        <f>E16</f>
        <v>718</v>
      </c>
    </row>
    <row r="13" spans="3:11" ht="23.25" customHeight="1">
      <c r="C13" s="7" t="s">
        <v>614</v>
      </c>
      <c r="D13" s="10" t="s">
        <v>174</v>
      </c>
      <c r="E13" s="10" t="s">
        <v>175</v>
      </c>
      <c r="F13" s="10" t="s">
        <v>176</v>
      </c>
      <c r="G13" s="8" t="s">
        <v>177</v>
      </c>
      <c r="H13" s="10" t="s">
        <v>178</v>
      </c>
      <c r="I13" s="9">
        <v>120</v>
      </c>
      <c r="K13">
        <f>SUM(K11+K12)</f>
        <v>60393</v>
      </c>
    </row>
    <row r="14" spans="3:11" ht="23.25" customHeight="1">
      <c r="C14" s="7" t="s">
        <v>179</v>
      </c>
      <c r="D14" s="10" t="s">
        <v>180</v>
      </c>
      <c r="E14" s="10" t="s">
        <v>181</v>
      </c>
      <c r="F14" s="10" t="s">
        <v>182</v>
      </c>
      <c r="G14" s="8" t="s">
        <v>183</v>
      </c>
      <c r="H14" s="8" t="s">
        <v>184</v>
      </c>
      <c r="I14" s="9">
        <v>34</v>
      </c>
      <c r="K14">
        <f>K13/77764*100</f>
        <v>77.66190010801914</v>
      </c>
    </row>
    <row r="15" spans="3:9" ht="45">
      <c r="C15" s="33" t="s">
        <v>615</v>
      </c>
      <c r="D15" s="34" t="s">
        <v>185</v>
      </c>
      <c r="E15" s="34" t="s">
        <v>186</v>
      </c>
      <c r="F15" s="34" t="s">
        <v>187</v>
      </c>
      <c r="G15" s="13" t="s">
        <v>188</v>
      </c>
      <c r="H15" s="13" t="s">
        <v>189</v>
      </c>
      <c r="I15" s="35">
        <v>40</v>
      </c>
    </row>
    <row r="16" spans="3:9" ht="12.75">
      <c r="C16" s="16" t="s">
        <v>664</v>
      </c>
      <c r="D16" s="16"/>
      <c r="E16" s="16">
        <f>SUM(I4:I15)</f>
        <v>718</v>
      </c>
      <c r="F16" s="16"/>
      <c r="H16" s="17" t="s">
        <v>665</v>
      </c>
      <c r="I16" s="17">
        <f>K14</f>
        <v>77.66190010801914</v>
      </c>
    </row>
    <row r="17" spans="3:4" ht="12.75">
      <c r="C17" s="18"/>
      <c r="D17" s="19"/>
    </row>
    <row r="18" ht="12.75" hidden="1">
      <c r="E18">
        <f>SUM(I4:I15)</f>
        <v>718</v>
      </c>
    </row>
  </sheetData>
  <sheetProtection selectLockedCells="1" selectUnlockedCells="1"/>
  <mergeCells count="2">
    <mergeCell ref="C3:E3"/>
    <mergeCell ref="F3:I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10" zoomScaleNormal="110" zoomScalePageLayoutView="0" workbookViewId="0" topLeftCell="A4">
      <selection activeCell="O14" sqref="O14"/>
    </sheetView>
  </sheetViews>
  <sheetFormatPr defaultColWidth="9.140625" defaultRowHeight="12.75"/>
  <cols>
    <col min="2" max="2" width="2.140625" style="0" customWidth="1"/>
    <col min="3" max="3" width="11.28125" style="1" customWidth="1"/>
    <col min="4" max="4" width="6.8515625" style="0" customWidth="1"/>
    <col min="5" max="6" width="5.8515625" style="0" customWidth="1"/>
    <col min="7" max="7" width="7.140625" style="0" customWidth="1"/>
    <col min="8" max="8" width="6.28125" style="0" customWidth="1"/>
    <col min="9" max="9" width="4.57421875" style="0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1" t="s">
        <v>669</v>
      </c>
      <c r="D3" s="72"/>
      <c r="E3" s="72"/>
      <c r="F3" s="73" t="s">
        <v>126</v>
      </c>
      <c r="G3" s="73"/>
      <c r="H3" s="73"/>
      <c r="I3" s="73"/>
    </row>
    <row r="4" spans="3:9" ht="27">
      <c r="C4" s="4" t="s">
        <v>616</v>
      </c>
      <c r="D4" s="20" t="s">
        <v>190</v>
      </c>
      <c r="E4" s="36" t="s">
        <v>191</v>
      </c>
      <c r="F4" s="36" t="s">
        <v>192</v>
      </c>
      <c r="G4" s="20" t="s">
        <v>193</v>
      </c>
      <c r="H4" s="20" t="s">
        <v>194</v>
      </c>
      <c r="I4" s="6">
        <v>53</v>
      </c>
    </row>
    <row r="5" spans="3:9" ht="23.25" customHeight="1">
      <c r="C5" s="7" t="s">
        <v>195</v>
      </c>
      <c r="D5" s="8" t="s">
        <v>196</v>
      </c>
      <c r="E5" s="8" t="s">
        <v>197</v>
      </c>
      <c r="F5" s="8" t="s">
        <v>198</v>
      </c>
      <c r="G5" s="8" t="s">
        <v>199</v>
      </c>
      <c r="H5" s="8" t="s">
        <v>200</v>
      </c>
      <c r="I5" s="9">
        <v>21</v>
      </c>
    </row>
    <row r="6" spans="3:9" ht="23.25" customHeight="1">
      <c r="C6" s="7" t="s">
        <v>679</v>
      </c>
      <c r="D6" s="8" t="s">
        <v>201</v>
      </c>
      <c r="E6" s="8" t="s">
        <v>202</v>
      </c>
      <c r="F6" s="8" t="s">
        <v>203</v>
      </c>
      <c r="G6" s="8" t="s">
        <v>204</v>
      </c>
      <c r="H6" s="8" t="s">
        <v>205</v>
      </c>
      <c r="I6" s="9">
        <v>36</v>
      </c>
    </row>
    <row r="7" spans="3:9" ht="23.25" customHeight="1">
      <c r="C7" s="7" t="s">
        <v>206</v>
      </c>
      <c r="D7" s="8" t="s">
        <v>207</v>
      </c>
      <c r="E7" s="8" t="s">
        <v>208</v>
      </c>
      <c r="F7" s="8" t="s">
        <v>209</v>
      </c>
      <c r="G7" s="8" t="s">
        <v>210</v>
      </c>
      <c r="H7" s="8" t="s">
        <v>211</v>
      </c>
      <c r="I7" s="9">
        <v>40</v>
      </c>
    </row>
    <row r="8" spans="3:9" ht="27">
      <c r="C8" s="7" t="s">
        <v>617</v>
      </c>
      <c r="D8" s="8" t="s">
        <v>212</v>
      </c>
      <c r="E8" s="8" t="s">
        <v>213</v>
      </c>
      <c r="F8" s="8" t="s">
        <v>214</v>
      </c>
      <c r="G8" s="8" t="s">
        <v>215</v>
      </c>
      <c r="H8" s="8" t="s">
        <v>216</v>
      </c>
      <c r="I8" s="9">
        <v>16</v>
      </c>
    </row>
    <row r="9" spans="3:9" ht="23.25" customHeight="1">
      <c r="C9" s="7" t="s">
        <v>217</v>
      </c>
      <c r="D9" s="8" t="s">
        <v>218</v>
      </c>
      <c r="E9" s="8" t="s">
        <v>219</v>
      </c>
      <c r="F9" s="8" t="s">
        <v>220</v>
      </c>
      <c r="G9" s="8" t="s">
        <v>221</v>
      </c>
      <c r="H9" s="8" t="s">
        <v>222</v>
      </c>
      <c r="I9" s="9">
        <v>70</v>
      </c>
    </row>
    <row r="10" spans="3:9" ht="35.25" customHeight="1">
      <c r="C10" s="7" t="s">
        <v>618</v>
      </c>
      <c r="D10" s="8" t="s">
        <v>223</v>
      </c>
      <c r="E10" s="8" t="s">
        <v>224</v>
      </c>
      <c r="F10" s="8" t="s">
        <v>225</v>
      </c>
      <c r="G10" s="8" t="s">
        <v>226</v>
      </c>
      <c r="H10" s="8" t="s">
        <v>227</v>
      </c>
      <c r="I10" s="9">
        <v>190</v>
      </c>
    </row>
    <row r="11" spans="3:11" ht="25.5">
      <c r="C11" s="37" t="s">
        <v>619</v>
      </c>
      <c r="D11" s="8" t="s">
        <v>228</v>
      </c>
      <c r="E11" s="8" t="s">
        <v>229</v>
      </c>
      <c r="F11" s="8" t="s">
        <v>230</v>
      </c>
      <c r="G11" s="8" t="s">
        <v>231</v>
      </c>
      <c r="H11" s="8" t="s">
        <v>232</v>
      </c>
      <c r="I11" s="9">
        <v>22</v>
      </c>
      <c r="K11">
        <f>'27-af''ala'!K13</f>
        <v>60393</v>
      </c>
    </row>
    <row r="12" spans="3:11" ht="24.75">
      <c r="C12" s="7" t="s">
        <v>680</v>
      </c>
      <c r="D12" s="8" t="s">
        <v>233</v>
      </c>
      <c r="E12" s="8" t="s">
        <v>234</v>
      </c>
      <c r="F12" s="8" t="s">
        <v>235</v>
      </c>
      <c r="G12" s="8" t="s">
        <v>236</v>
      </c>
      <c r="H12" s="8" t="s">
        <v>237</v>
      </c>
      <c r="I12" s="9">
        <v>17</v>
      </c>
      <c r="K12">
        <f>E16</f>
        <v>617</v>
      </c>
    </row>
    <row r="13" spans="3:11" ht="23.25" customHeight="1">
      <c r="C13" s="7" t="s">
        <v>620</v>
      </c>
      <c r="D13" s="8" t="s">
        <v>238</v>
      </c>
      <c r="E13" s="8" t="s">
        <v>239</v>
      </c>
      <c r="F13" s="8" t="s">
        <v>240</v>
      </c>
      <c r="G13" s="8" t="s">
        <v>241</v>
      </c>
      <c r="H13" s="8" t="s">
        <v>242</v>
      </c>
      <c r="I13" s="9">
        <v>69</v>
      </c>
      <c r="K13">
        <f>SUM(K11+K12)</f>
        <v>61010</v>
      </c>
    </row>
    <row r="14" spans="3:11" ht="27">
      <c r="C14" s="7" t="s">
        <v>621</v>
      </c>
      <c r="D14" s="8" t="s">
        <v>243</v>
      </c>
      <c r="E14" s="8" t="s">
        <v>244</v>
      </c>
      <c r="F14" s="8" t="s">
        <v>245</v>
      </c>
      <c r="G14" s="8" t="s">
        <v>246</v>
      </c>
      <c r="H14" s="8" t="s">
        <v>247</v>
      </c>
      <c r="I14" s="9">
        <v>25</v>
      </c>
      <c r="K14">
        <f>K13/77764*100</f>
        <v>78.4553263721002</v>
      </c>
    </row>
    <row r="15" spans="3:9" ht="23.25" customHeight="1">
      <c r="C15" s="12" t="s">
        <v>248</v>
      </c>
      <c r="D15" s="13" t="s">
        <v>249</v>
      </c>
      <c r="E15" s="13" t="s">
        <v>250</v>
      </c>
      <c r="F15" s="13" t="s">
        <v>251</v>
      </c>
      <c r="G15" s="13" t="s">
        <v>252</v>
      </c>
      <c r="H15" s="13" t="s">
        <v>253</v>
      </c>
      <c r="I15" s="35">
        <v>58</v>
      </c>
    </row>
    <row r="16" spans="3:9" ht="12.75">
      <c r="C16" s="16" t="s">
        <v>664</v>
      </c>
      <c r="D16" s="16"/>
      <c r="E16" s="16">
        <f>SUM(I4:I15)</f>
        <v>617</v>
      </c>
      <c r="F16" s="16"/>
      <c r="H16" s="17" t="s">
        <v>665</v>
      </c>
      <c r="I16" s="17">
        <f>K14</f>
        <v>78.4553263721002</v>
      </c>
    </row>
    <row r="17" spans="3:4" ht="12.75">
      <c r="C17" s="18"/>
      <c r="D17" s="19"/>
    </row>
    <row r="18" ht="12.75" hidden="1">
      <c r="E18">
        <f>SUM(I4:I15)</f>
        <v>617</v>
      </c>
    </row>
  </sheetData>
  <sheetProtection selectLockedCells="1" selectUnlockedCells="1"/>
  <mergeCells count="2">
    <mergeCell ref="C3:E3"/>
    <mergeCell ref="F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10" zoomScaleNormal="110" zoomScalePageLayoutView="0" workbookViewId="0" topLeftCell="A7">
      <selection activeCell="C3" sqref="C3:E3"/>
    </sheetView>
  </sheetViews>
  <sheetFormatPr defaultColWidth="9.140625" defaultRowHeight="12.75"/>
  <cols>
    <col min="2" max="2" width="2.140625" style="0" customWidth="1"/>
    <col min="3" max="3" width="11.28125" style="1" customWidth="1"/>
    <col min="4" max="4" width="6.8515625" style="0" customWidth="1"/>
    <col min="5" max="6" width="5.8515625" style="0" customWidth="1"/>
    <col min="7" max="7" width="7.140625" style="0" customWidth="1"/>
    <col min="8" max="8" width="6.28125" style="0" customWidth="1"/>
    <col min="9" max="9" width="4.57421875" style="0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1" t="s">
        <v>668</v>
      </c>
      <c r="D3" s="72"/>
      <c r="E3" s="72"/>
      <c r="F3" s="73" t="s">
        <v>126</v>
      </c>
      <c r="G3" s="73"/>
      <c r="H3" s="73"/>
      <c r="I3" s="73"/>
    </row>
    <row r="4" spans="3:9" ht="23.25" customHeight="1">
      <c r="C4" s="4" t="s">
        <v>622</v>
      </c>
      <c r="D4" s="20" t="s">
        <v>254</v>
      </c>
      <c r="E4" s="20" t="s">
        <v>255</v>
      </c>
      <c r="F4" s="20" t="s">
        <v>256</v>
      </c>
      <c r="G4" s="20" t="s">
        <v>257</v>
      </c>
      <c r="H4" s="20" t="s">
        <v>258</v>
      </c>
      <c r="I4" s="6">
        <v>17</v>
      </c>
    </row>
    <row r="5" spans="3:9" ht="23.25" customHeight="1">
      <c r="C5" s="7" t="s">
        <v>259</v>
      </c>
      <c r="D5" s="8" t="s">
        <v>260</v>
      </c>
      <c r="E5" s="8" t="s">
        <v>261</v>
      </c>
      <c r="F5" s="8" t="s">
        <v>262</v>
      </c>
      <c r="G5" s="8" t="s">
        <v>263</v>
      </c>
      <c r="H5" s="8" t="s">
        <v>264</v>
      </c>
      <c r="I5" s="9">
        <v>64</v>
      </c>
    </row>
    <row r="6" spans="3:9" ht="24.75">
      <c r="C6" s="37" t="s">
        <v>623</v>
      </c>
      <c r="D6" s="8" t="s">
        <v>265</v>
      </c>
      <c r="E6" s="8" t="s">
        <v>266</v>
      </c>
      <c r="F6" s="8" t="s">
        <v>267</v>
      </c>
      <c r="G6" s="8" t="s">
        <v>268</v>
      </c>
      <c r="H6" s="8" t="s">
        <v>269</v>
      </c>
      <c r="I6" s="9">
        <v>21</v>
      </c>
    </row>
    <row r="7" spans="3:9" ht="27">
      <c r="C7" s="7" t="s">
        <v>270</v>
      </c>
      <c r="D7" s="8" t="s">
        <v>271</v>
      </c>
      <c r="E7" s="8" t="s">
        <v>272</v>
      </c>
      <c r="F7" s="8" t="s">
        <v>273</v>
      </c>
      <c r="G7" s="8" t="s">
        <v>274</v>
      </c>
      <c r="H7" s="8" t="s">
        <v>275</v>
      </c>
      <c r="I7" s="9">
        <v>18</v>
      </c>
    </row>
    <row r="8" spans="3:9" ht="40.5">
      <c r="C8" s="7" t="s">
        <v>276</v>
      </c>
      <c r="D8" s="8" t="s">
        <v>277</v>
      </c>
      <c r="E8" s="8" t="s">
        <v>278</v>
      </c>
      <c r="F8" s="8" t="s">
        <v>279</v>
      </c>
      <c r="G8" s="8" t="s">
        <v>280</v>
      </c>
      <c r="H8" s="8" t="s">
        <v>281</v>
      </c>
      <c r="I8" s="9">
        <v>68</v>
      </c>
    </row>
    <row r="9" spans="3:9" ht="27">
      <c r="C9" s="12" t="s">
        <v>282</v>
      </c>
      <c r="D9" s="13" t="s">
        <v>283</v>
      </c>
      <c r="E9" s="13" t="s">
        <v>284</v>
      </c>
      <c r="F9" s="13" t="s">
        <v>285</v>
      </c>
      <c r="G9" s="13" t="s">
        <v>286</v>
      </c>
      <c r="H9" s="13" t="s">
        <v>287</v>
      </c>
      <c r="I9" s="15">
        <v>20</v>
      </c>
    </row>
    <row r="10" spans="3:9" ht="24.75">
      <c r="C10" s="25" t="s">
        <v>624</v>
      </c>
      <c r="D10" s="38" t="s">
        <v>288</v>
      </c>
      <c r="E10" s="38" t="s">
        <v>289</v>
      </c>
      <c r="F10" s="38" t="s">
        <v>290</v>
      </c>
      <c r="G10" s="38" t="s">
        <v>291</v>
      </c>
      <c r="H10" s="38" t="s">
        <v>292</v>
      </c>
      <c r="I10" s="27">
        <v>22</v>
      </c>
    </row>
    <row r="11" spans="3:11" ht="24.75">
      <c r="C11" s="7" t="s">
        <v>625</v>
      </c>
      <c r="D11" s="8" t="s">
        <v>293</v>
      </c>
      <c r="E11" s="8" t="s">
        <v>294</v>
      </c>
      <c r="F11" s="8" t="s">
        <v>295</v>
      </c>
      <c r="G11" s="8" t="s">
        <v>296</v>
      </c>
      <c r="H11" s="8" t="s">
        <v>297</v>
      </c>
      <c r="I11" s="9">
        <v>139</v>
      </c>
      <c r="K11">
        <f>'28-af''ala'!K13</f>
        <v>61010</v>
      </c>
    </row>
    <row r="12" spans="3:11" ht="23.25" customHeight="1">
      <c r="C12" s="7" t="s">
        <v>298</v>
      </c>
      <c r="D12" s="8" t="s">
        <v>299</v>
      </c>
      <c r="E12" s="28" t="s">
        <v>300</v>
      </c>
      <c r="F12" s="8" t="s">
        <v>301</v>
      </c>
      <c r="G12" s="8" t="s">
        <v>302</v>
      </c>
      <c r="H12" s="8" t="s">
        <v>303</v>
      </c>
      <c r="I12" s="9">
        <v>65</v>
      </c>
      <c r="K12">
        <f>E16</f>
        <v>596</v>
      </c>
    </row>
    <row r="13" spans="3:11" ht="23.25" customHeight="1">
      <c r="C13" s="7" t="s">
        <v>304</v>
      </c>
      <c r="D13" s="8" t="s">
        <v>305</v>
      </c>
      <c r="E13" s="8" t="s">
        <v>306</v>
      </c>
      <c r="F13" s="8" t="s">
        <v>307</v>
      </c>
      <c r="G13" s="8" t="s">
        <v>308</v>
      </c>
      <c r="H13" s="8" t="s">
        <v>309</v>
      </c>
      <c r="I13" s="9">
        <v>74</v>
      </c>
      <c r="K13">
        <f>SUM(K11+K12)</f>
        <v>61606</v>
      </c>
    </row>
    <row r="14" spans="3:11" ht="40.5">
      <c r="C14" s="7" t="s">
        <v>310</v>
      </c>
      <c r="D14" s="8" t="s">
        <v>311</v>
      </c>
      <c r="E14" s="8" t="s">
        <v>312</v>
      </c>
      <c r="F14" s="8" t="s">
        <v>313</v>
      </c>
      <c r="G14" s="8" t="s">
        <v>314</v>
      </c>
      <c r="H14" s="8" t="s">
        <v>315</v>
      </c>
      <c r="I14" s="9">
        <v>67</v>
      </c>
      <c r="K14">
        <f>K13/77764*100</f>
        <v>79.22174785247672</v>
      </c>
    </row>
    <row r="15" spans="3:9" ht="27">
      <c r="C15" s="39" t="s">
        <v>316</v>
      </c>
      <c r="D15" s="40" t="s">
        <v>317</v>
      </c>
      <c r="E15" s="40" t="s">
        <v>318</v>
      </c>
      <c r="F15" s="40" t="s">
        <v>319</v>
      </c>
      <c r="G15" s="40" t="s">
        <v>320</v>
      </c>
      <c r="H15" s="40" t="s">
        <v>321</v>
      </c>
      <c r="I15" s="41">
        <v>21</v>
      </c>
    </row>
    <row r="16" spans="3:9" ht="12.75">
      <c r="C16" s="16" t="s">
        <v>664</v>
      </c>
      <c r="D16" s="16"/>
      <c r="E16" s="16">
        <f>SUM(I4:I15)</f>
        <v>596</v>
      </c>
      <c r="F16" s="16"/>
      <c r="H16" s="17" t="s">
        <v>665</v>
      </c>
      <c r="I16" s="17">
        <f>K14</f>
        <v>79.22174785247672</v>
      </c>
    </row>
    <row r="17" spans="3:4" ht="12.75">
      <c r="C17" s="18"/>
      <c r="D17" s="19"/>
    </row>
    <row r="18" ht="12.75" hidden="1">
      <c r="E18">
        <f>SUM(I4:I15)</f>
        <v>596</v>
      </c>
    </row>
  </sheetData>
  <sheetProtection selectLockedCells="1" selectUnlockedCells="1"/>
  <mergeCells count="2">
    <mergeCell ref="C3:E3"/>
    <mergeCell ref="F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10" zoomScaleNormal="110" zoomScalePageLayoutView="0" workbookViewId="0" topLeftCell="A4">
      <selection activeCell="P10" sqref="P10"/>
    </sheetView>
  </sheetViews>
  <sheetFormatPr defaultColWidth="9.140625" defaultRowHeight="12.75"/>
  <cols>
    <col min="2" max="2" width="2.140625" style="0" customWidth="1"/>
    <col min="3" max="3" width="11.28125" style="1" customWidth="1"/>
    <col min="4" max="4" width="6.8515625" style="0" customWidth="1"/>
    <col min="5" max="5" width="5.7109375" style="0" customWidth="1"/>
    <col min="6" max="6" width="5.8515625" style="0" customWidth="1"/>
    <col min="7" max="7" width="7.140625" style="0" customWidth="1"/>
    <col min="8" max="8" width="6.28125" style="0" customWidth="1"/>
    <col min="9" max="9" width="4.28125" style="0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1" t="s">
        <v>668</v>
      </c>
      <c r="D3" s="72"/>
      <c r="E3" s="72"/>
      <c r="F3" s="73" t="s">
        <v>126</v>
      </c>
      <c r="G3" s="73"/>
      <c r="H3" s="73"/>
      <c r="I3" s="73"/>
    </row>
    <row r="4" spans="3:9" ht="23.25" customHeight="1">
      <c r="C4" s="4" t="s">
        <v>626</v>
      </c>
      <c r="D4" s="20" t="s">
        <v>322</v>
      </c>
      <c r="E4" s="20" t="s">
        <v>323</v>
      </c>
      <c r="F4" s="20" t="s">
        <v>324</v>
      </c>
      <c r="G4" s="20" t="s">
        <v>325</v>
      </c>
      <c r="H4" s="20" t="s">
        <v>326</v>
      </c>
      <c r="I4" s="6">
        <v>53</v>
      </c>
    </row>
    <row r="5" spans="3:9" ht="23.25" customHeight="1">
      <c r="C5" s="7" t="s">
        <v>627</v>
      </c>
      <c r="D5" s="8" t="s">
        <v>327</v>
      </c>
      <c r="E5" s="8" t="s">
        <v>328</v>
      </c>
      <c r="F5" s="8" t="s">
        <v>329</v>
      </c>
      <c r="G5" s="8" t="s">
        <v>330</v>
      </c>
      <c r="H5" s="8" t="s">
        <v>331</v>
      </c>
      <c r="I5" s="9">
        <v>18</v>
      </c>
    </row>
    <row r="6" spans="3:9" ht="23.25" customHeight="1">
      <c r="C6" s="7" t="s">
        <v>332</v>
      </c>
      <c r="D6" s="8" t="s">
        <v>333</v>
      </c>
      <c r="E6" s="8" t="s">
        <v>334</v>
      </c>
      <c r="F6" s="8" t="s">
        <v>335</v>
      </c>
      <c r="G6" s="8" t="s">
        <v>336</v>
      </c>
      <c r="H6" s="8" t="s">
        <v>337</v>
      </c>
      <c r="I6" s="9">
        <v>44</v>
      </c>
    </row>
    <row r="7" spans="3:9" ht="23.25" customHeight="1">
      <c r="C7" s="7" t="s">
        <v>338</v>
      </c>
      <c r="D7" s="8" t="s">
        <v>339</v>
      </c>
      <c r="E7" s="8" t="s">
        <v>340</v>
      </c>
      <c r="F7" s="8" t="s">
        <v>341</v>
      </c>
      <c r="G7" s="8" t="s">
        <v>342</v>
      </c>
      <c r="H7" s="8" t="s">
        <v>343</v>
      </c>
      <c r="I7" s="9">
        <v>41</v>
      </c>
    </row>
    <row r="8" spans="3:9" ht="23.25" customHeight="1">
      <c r="C8" s="7" t="s">
        <v>628</v>
      </c>
      <c r="D8" s="8" t="s">
        <v>344</v>
      </c>
      <c r="E8" s="8" t="s">
        <v>345</v>
      </c>
      <c r="F8" s="8" t="s">
        <v>346</v>
      </c>
      <c r="G8" s="8" t="s">
        <v>347</v>
      </c>
      <c r="H8" s="8" t="s">
        <v>348</v>
      </c>
      <c r="I8" s="9">
        <v>71</v>
      </c>
    </row>
    <row r="9" spans="3:9" ht="23.25" customHeight="1">
      <c r="C9" s="7" t="s">
        <v>629</v>
      </c>
      <c r="D9" s="8" t="s">
        <v>349</v>
      </c>
      <c r="E9" s="8" t="s">
        <v>350</v>
      </c>
      <c r="F9" s="8" t="s">
        <v>351</v>
      </c>
      <c r="G9" s="8" t="s">
        <v>352</v>
      </c>
      <c r="H9" s="8" t="s">
        <v>353</v>
      </c>
      <c r="I9" s="9">
        <v>23</v>
      </c>
    </row>
    <row r="10" spans="3:9" ht="23.25" customHeight="1">
      <c r="C10" s="91" t="s">
        <v>681</v>
      </c>
      <c r="D10" s="8" t="s">
        <v>354</v>
      </c>
      <c r="E10" s="8" t="s">
        <v>355</v>
      </c>
      <c r="F10" s="8" t="s">
        <v>356</v>
      </c>
      <c r="G10" s="8" t="s">
        <v>357</v>
      </c>
      <c r="H10" s="8" t="s">
        <v>358</v>
      </c>
      <c r="I10" s="9">
        <v>72</v>
      </c>
    </row>
    <row r="11" spans="3:11" ht="23.25" customHeight="1">
      <c r="C11" s="12" t="s">
        <v>359</v>
      </c>
      <c r="D11" s="13" t="s">
        <v>360</v>
      </c>
      <c r="E11" s="13" t="s">
        <v>361</v>
      </c>
      <c r="F11" s="13" t="s">
        <v>362</v>
      </c>
      <c r="G11" s="13" t="s">
        <v>363</v>
      </c>
      <c r="H11" s="13" t="s">
        <v>364</v>
      </c>
      <c r="I11" s="15">
        <v>18</v>
      </c>
      <c r="K11">
        <f>'29-af''ala'!K13</f>
        <v>61606</v>
      </c>
    </row>
    <row r="12" spans="3:11" ht="23.25" customHeight="1">
      <c r="C12" s="25" t="s">
        <v>365</v>
      </c>
      <c r="D12" s="38" t="s">
        <v>366</v>
      </c>
      <c r="E12" s="38" t="s">
        <v>367</v>
      </c>
      <c r="F12" s="38" t="s">
        <v>368</v>
      </c>
      <c r="G12" s="38" t="s">
        <v>369</v>
      </c>
      <c r="H12" s="38" t="s">
        <v>370</v>
      </c>
      <c r="I12" s="27">
        <v>782</v>
      </c>
      <c r="K12">
        <f>E16</f>
        <v>1412</v>
      </c>
    </row>
    <row r="13" spans="3:11" ht="23.25" customHeight="1">
      <c r="C13" s="7" t="s">
        <v>371</v>
      </c>
      <c r="D13" s="8" t="s">
        <v>372</v>
      </c>
      <c r="E13" s="8" t="s">
        <v>373</v>
      </c>
      <c r="F13" s="8" t="s">
        <v>374</v>
      </c>
      <c r="G13" s="8" t="s">
        <v>375</v>
      </c>
      <c r="H13" s="8" t="s">
        <v>376</v>
      </c>
      <c r="I13" s="9">
        <v>274</v>
      </c>
      <c r="K13">
        <f>SUM(K11+K12)</f>
        <v>63018</v>
      </c>
    </row>
    <row r="14" spans="3:11" ht="25.5">
      <c r="C14" s="37" t="s">
        <v>630</v>
      </c>
      <c r="D14" s="8" t="s">
        <v>377</v>
      </c>
      <c r="E14" s="8" t="s">
        <v>378</v>
      </c>
      <c r="F14" s="8" t="s">
        <v>379</v>
      </c>
      <c r="G14" s="8" t="s">
        <v>380</v>
      </c>
      <c r="H14" s="8" t="s">
        <v>381</v>
      </c>
      <c r="I14" s="9">
        <v>16</v>
      </c>
      <c r="K14">
        <f>K13/77764*100</f>
        <v>81.03749807108687</v>
      </c>
    </row>
    <row r="15" spans="3:9" ht="23.25" customHeight="1">
      <c r="C15" s="12"/>
      <c r="D15" s="13"/>
      <c r="E15" s="29" t="s">
        <v>382</v>
      </c>
      <c r="F15" s="29"/>
      <c r="G15" s="29" t="s">
        <v>383</v>
      </c>
      <c r="H15" s="29" t="s">
        <v>384</v>
      </c>
      <c r="I15" s="15"/>
    </row>
    <row r="16" spans="3:9" ht="12.75">
      <c r="C16" s="16" t="s">
        <v>664</v>
      </c>
      <c r="D16" s="16"/>
      <c r="E16" s="16">
        <f>SUM(I4:I15)</f>
        <v>1412</v>
      </c>
      <c r="F16" s="16"/>
      <c r="H16" s="17" t="s">
        <v>665</v>
      </c>
      <c r="I16" s="17">
        <f>K14</f>
        <v>81.03749807108687</v>
      </c>
    </row>
    <row r="17" spans="3:4" ht="12.75">
      <c r="C17" s="18"/>
      <c r="D17" s="19"/>
    </row>
    <row r="18" ht="12.75" hidden="1">
      <c r="E18">
        <f>SUM(I4:I15)</f>
        <v>1412</v>
      </c>
    </row>
  </sheetData>
  <sheetProtection selectLockedCells="1" selectUnlockedCells="1"/>
  <mergeCells count="2">
    <mergeCell ref="C3:E3"/>
    <mergeCell ref="F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10" zoomScaleNormal="110" zoomScalePageLayoutView="0" workbookViewId="0" topLeftCell="A7">
      <selection activeCell="O17" sqref="O17"/>
    </sheetView>
  </sheetViews>
  <sheetFormatPr defaultColWidth="9.140625" defaultRowHeight="12.75"/>
  <cols>
    <col min="2" max="2" width="2.140625" style="0" customWidth="1"/>
    <col min="3" max="3" width="11.28125" style="1" customWidth="1"/>
    <col min="4" max="4" width="6.8515625" style="0" customWidth="1"/>
    <col min="5" max="6" width="5.8515625" style="0" customWidth="1"/>
    <col min="7" max="7" width="7.140625" style="0" customWidth="1"/>
    <col min="8" max="8" width="6.28125" style="0" customWidth="1"/>
    <col min="9" max="9" width="4.57421875" style="0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1" t="s">
        <v>667</v>
      </c>
      <c r="D3" s="72"/>
      <c r="E3" s="72"/>
      <c r="F3" s="73" t="s">
        <v>385</v>
      </c>
      <c r="G3" s="73"/>
      <c r="H3" s="73"/>
      <c r="I3" s="73"/>
    </row>
    <row r="4" spans="3:9" s="42" customFormat="1" ht="23.25" customHeight="1">
      <c r="C4" s="43"/>
      <c r="D4" s="30" t="s">
        <v>386</v>
      </c>
      <c r="E4" s="30" t="s">
        <v>387</v>
      </c>
      <c r="F4" s="30" t="s">
        <v>388</v>
      </c>
      <c r="G4" s="30" t="s">
        <v>389</v>
      </c>
      <c r="H4" s="30" t="s">
        <v>390</v>
      </c>
      <c r="I4" s="6"/>
    </row>
    <row r="5" spans="3:9" s="42" customFormat="1" ht="23.25" customHeight="1">
      <c r="C5" s="7" t="s">
        <v>391</v>
      </c>
      <c r="D5" s="8" t="s">
        <v>392</v>
      </c>
      <c r="E5" s="8" t="s">
        <v>393</v>
      </c>
      <c r="F5" s="8" t="s">
        <v>394</v>
      </c>
      <c r="G5" s="8" t="s">
        <v>395</v>
      </c>
      <c r="H5" s="8" t="s">
        <v>396</v>
      </c>
      <c r="I5" s="9">
        <v>17</v>
      </c>
    </row>
    <row r="6" spans="3:9" s="42" customFormat="1" ht="23.25" customHeight="1">
      <c r="C6" s="37" t="s">
        <v>631</v>
      </c>
      <c r="D6" s="8" t="s">
        <v>397</v>
      </c>
      <c r="E6" s="8" t="s">
        <v>398</v>
      </c>
      <c r="F6" s="8" t="s">
        <v>399</v>
      </c>
      <c r="G6" s="8" t="s">
        <v>400</v>
      </c>
      <c r="H6" s="8" t="s">
        <v>401</v>
      </c>
      <c r="I6" s="9">
        <v>51</v>
      </c>
    </row>
    <row r="7" spans="3:9" s="42" customFormat="1" ht="27">
      <c r="C7" s="7" t="s">
        <v>632</v>
      </c>
      <c r="D7" s="8" t="s">
        <v>402</v>
      </c>
      <c r="E7" s="8" t="s">
        <v>403</v>
      </c>
      <c r="F7" s="8" t="s">
        <v>404</v>
      </c>
      <c r="G7" s="8" t="s">
        <v>405</v>
      </c>
      <c r="H7" s="8" t="s">
        <v>406</v>
      </c>
      <c r="I7" s="9">
        <v>44</v>
      </c>
    </row>
    <row r="8" spans="3:9" s="42" customFormat="1" ht="23.25" customHeight="1">
      <c r="C8" s="44" t="s">
        <v>407</v>
      </c>
      <c r="D8" s="45" t="s">
        <v>408</v>
      </c>
      <c r="E8" s="45" t="s">
        <v>409</v>
      </c>
      <c r="F8" s="45" t="s">
        <v>410</v>
      </c>
      <c r="G8" s="45" t="s">
        <v>411</v>
      </c>
      <c r="H8" s="45" t="s">
        <v>412</v>
      </c>
      <c r="I8" s="46">
        <v>18</v>
      </c>
    </row>
    <row r="9" spans="3:9" s="42" customFormat="1" ht="24.75">
      <c r="C9" s="4" t="s">
        <v>633</v>
      </c>
      <c r="D9" s="20" t="s">
        <v>413</v>
      </c>
      <c r="E9" s="47" t="s">
        <v>414</v>
      </c>
      <c r="F9" s="20" t="s">
        <v>415</v>
      </c>
      <c r="G9" s="20" t="s">
        <v>416</v>
      </c>
      <c r="H9" s="20" t="s">
        <v>417</v>
      </c>
      <c r="I9" s="6">
        <v>17</v>
      </c>
    </row>
    <row r="10" spans="3:9" s="42" customFormat="1" ht="49.5">
      <c r="C10" s="7" t="s">
        <v>418</v>
      </c>
      <c r="D10" s="8" t="s">
        <v>419</v>
      </c>
      <c r="E10" s="92" t="s">
        <v>420</v>
      </c>
      <c r="F10" s="8" t="s">
        <v>421</v>
      </c>
      <c r="G10" s="8" t="s">
        <v>422</v>
      </c>
      <c r="H10" s="8" t="s">
        <v>423</v>
      </c>
      <c r="I10" s="9">
        <v>79</v>
      </c>
    </row>
    <row r="11" spans="3:11" s="42" customFormat="1" ht="27">
      <c r="C11" s="7" t="s">
        <v>424</v>
      </c>
      <c r="D11" s="8" t="s">
        <v>425</v>
      </c>
      <c r="E11" s="8" t="s">
        <v>426</v>
      </c>
      <c r="F11" s="8" t="s">
        <v>427</v>
      </c>
      <c r="G11" s="8" t="s">
        <v>428</v>
      </c>
      <c r="H11" s="8" t="s">
        <v>429</v>
      </c>
      <c r="I11" s="9">
        <v>25</v>
      </c>
      <c r="K11">
        <f>'30-af''ala'!K13</f>
        <v>63018</v>
      </c>
    </row>
    <row r="12" spans="3:11" s="42" customFormat="1" ht="23.25" customHeight="1">
      <c r="C12" s="21"/>
      <c r="D12" s="23"/>
      <c r="E12" s="48" t="s">
        <v>430</v>
      </c>
      <c r="F12" s="23"/>
      <c r="G12" s="23" t="s">
        <v>431</v>
      </c>
      <c r="H12" s="23" t="s">
        <v>432</v>
      </c>
      <c r="I12" s="24"/>
      <c r="K12">
        <f>E16</f>
        <v>269</v>
      </c>
    </row>
    <row r="13" spans="3:11" s="42" customFormat="1" ht="23.25" customHeight="1">
      <c r="C13" s="25"/>
      <c r="D13" s="49" t="s">
        <v>433</v>
      </c>
      <c r="E13" s="50" t="s">
        <v>434</v>
      </c>
      <c r="F13" s="49" t="s">
        <v>435</v>
      </c>
      <c r="G13" s="49" t="s">
        <v>436</v>
      </c>
      <c r="H13" s="49" t="s">
        <v>437</v>
      </c>
      <c r="I13" s="27"/>
      <c r="K13">
        <f>SUM(K11+K12)</f>
        <v>63287</v>
      </c>
    </row>
    <row r="14" spans="3:11" s="42" customFormat="1" ht="23.25" customHeight="1">
      <c r="C14" s="12" t="s">
        <v>634</v>
      </c>
      <c r="D14" s="34" t="s">
        <v>438</v>
      </c>
      <c r="E14" s="34" t="s">
        <v>439</v>
      </c>
      <c r="F14" s="34" t="s">
        <v>440</v>
      </c>
      <c r="G14" s="34" t="s">
        <v>441</v>
      </c>
      <c r="H14" s="34" t="s">
        <v>442</v>
      </c>
      <c r="I14" s="15">
        <v>9</v>
      </c>
      <c r="K14">
        <f>K13/77764*100</f>
        <v>81.38341649092125</v>
      </c>
    </row>
    <row r="15" spans="3:9" s="42" customFormat="1" ht="45">
      <c r="C15" s="39" t="s">
        <v>682</v>
      </c>
      <c r="D15" s="51" t="s">
        <v>443</v>
      </c>
      <c r="E15" s="52" t="s">
        <v>444</v>
      </c>
      <c r="F15" s="51" t="s">
        <v>445</v>
      </c>
      <c r="G15" s="51" t="s">
        <v>446</v>
      </c>
      <c r="H15" s="51" t="s">
        <v>447</v>
      </c>
      <c r="I15" s="41">
        <v>9</v>
      </c>
    </row>
    <row r="16" spans="3:9" ht="12.75">
      <c r="C16" s="16" t="s">
        <v>664</v>
      </c>
      <c r="D16" s="16"/>
      <c r="E16" s="16">
        <f>SUM(I4:I15)</f>
        <v>269</v>
      </c>
      <c r="F16" s="16"/>
      <c r="H16" s="17" t="s">
        <v>665</v>
      </c>
      <c r="I16" s="17">
        <f>K14</f>
        <v>81.38341649092125</v>
      </c>
    </row>
    <row r="17" spans="3:4" ht="12.75">
      <c r="C17" s="18"/>
      <c r="D17" s="19"/>
    </row>
    <row r="18" ht="12.75" hidden="1">
      <c r="E18">
        <f>SUM(I4:I15)</f>
        <v>269</v>
      </c>
    </row>
  </sheetData>
  <sheetProtection selectLockedCells="1" selectUnlockedCells="1"/>
  <mergeCells count="2">
    <mergeCell ref="C3:E3"/>
    <mergeCell ref="F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10" zoomScaleNormal="110" zoomScalePageLayoutView="0" workbookViewId="0" topLeftCell="A4">
      <selection activeCell="M14" sqref="M14"/>
    </sheetView>
  </sheetViews>
  <sheetFormatPr defaultColWidth="9.140625" defaultRowHeight="12.75"/>
  <cols>
    <col min="2" max="2" width="2.140625" style="0" customWidth="1"/>
    <col min="3" max="3" width="11.28125" style="1" customWidth="1"/>
    <col min="4" max="4" width="6.8515625" style="0" customWidth="1"/>
    <col min="5" max="6" width="5.8515625" style="0" customWidth="1"/>
    <col min="7" max="7" width="7.140625" style="0" customWidth="1"/>
    <col min="8" max="8" width="6.28125" style="0" customWidth="1"/>
    <col min="9" max="9" width="4.57421875" style="0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1" t="s">
        <v>673</v>
      </c>
      <c r="D3" s="72"/>
      <c r="E3" s="72"/>
      <c r="F3" s="73" t="s">
        <v>448</v>
      </c>
      <c r="G3" s="73"/>
      <c r="H3" s="73"/>
      <c r="I3" s="73"/>
    </row>
    <row r="4" spans="3:9" ht="23.25" customHeight="1">
      <c r="C4" s="53"/>
      <c r="D4" s="54" t="s">
        <v>449</v>
      </c>
      <c r="E4" s="54" t="s">
        <v>450</v>
      </c>
      <c r="F4" s="54" t="s">
        <v>451</v>
      </c>
      <c r="G4" s="54" t="s">
        <v>452</v>
      </c>
      <c r="H4" s="54" t="s">
        <v>453</v>
      </c>
      <c r="I4" s="6"/>
    </row>
    <row r="5" spans="3:9" ht="23.25" customHeight="1">
      <c r="C5" s="37" t="s">
        <v>683</v>
      </c>
      <c r="D5" s="28" t="s">
        <v>454</v>
      </c>
      <c r="E5" s="11" t="s">
        <v>455</v>
      </c>
      <c r="F5" s="28" t="s">
        <v>456</v>
      </c>
      <c r="G5" s="8" t="s">
        <v>457</v>
      </c>
      <c r="H5" s="93" t="s">
        <v>458</v>
      </c>
      <c r="I5" s="9">
        <v>52</v>
      </c>
    </row>
    <row r="6" spans="3:9" ht="23.25" customHeight="1">
      <c r="C6" s="7" t="s">
        <v>635</v>
      </c>
      <c r="D6" s="8" t="s">
        <v>459</v>
      </c>
      <c r="E6" s="8" t="s">
        <v>460</v>
      </c>
      <c r="F6" s="8" t="s">
        <v>461</v>
      </c>
      <c r="G6" s="8" t="s">
        <v>462</v>
      </c>
      <c r="H6" s="8" t="s">
        <v>463</v>
      </c>
      <c r="I6" s="9">
        <v>140</v>
      </c>
    </row>
    <row r="7" spans="3:9" ht="23.25" customHeight="1">
      <c r="C7" s="7" t="s">
        <v>464</v>
      </c>
      <c r="D7" s="8" t="s">
        <v>465</v>
      </c>
      <c r="E7" s="8" t="s">
        <v>466</v>
      </c>
      <c r="F7" s="8" t="s">
        <v>467</v>
      </c>
      <c r="G7" s="8" t="s">
        <v>468</v>
      </c>
      <c r="H7" s="8" t="s">
        <v>469</v>
      </c>
      <c r="I7" s="9">
        <v>128</v>
      </c>
    </row>
    <row r="8" spans="3:9" ht="25.5">
      <c r="C8" s="37" t="s">
        <v>684</v>
      </c>
      <c r="D8" s="8" t="s">
        <v>470</v>
      </c>
      <c r="E8" s="8" t="s">
        <v>471</v>
      </c>
      <c r="F8" s="8" t="s">
        <v>472</v>
      </c>
      <c r="G8" s="8" t="s">
        <v>473</v>
      </c>
      <c r="H8" s="8" t="s">
        <v>474</v>
      </c>
      <c r="I8" s="9">
        <v>215</v>
      </c>
    </row>
    <row r="9" spans="3:9" ht="23.25" customHeight="1">
      <c r="C9" s="7" t="s">
        <v>685</v>
      </c>
      <c r="D9" s="8" t="s">
        <v>475</v>
      </c>
      <c r="E9" s="8" t="s">
        <v>476</v>
      </c>
      <c r="F9" s="8" t="s">
        <v>477</v>
      </c>
      <c r="G9" s="8" t="s">
        <v>478</v>
      </c>
      <c r="H9" s="8" t="s">
        <v>479</v>
      </c>
      <c r="I9" s="9">
        <v>59</v>
      </c>
    </row>
    <row r="10" spans="3:9" ht="23.25" customHeight="1">
      <c r="C10" s="37" t="s">
        <v>636</v>
      </c>
      <c r="D10" s="8" t="s">
        <v>480</v>
      </c>
      <c r="E10" s="8" t="s">
        <v>481</v>
      </c>
      <c r="F10" s="8" t="s">
        <v>482</v>
      </c>
      <c r="G10" s="8" t="s">
        <v>483</v>
      </c>
      <c r="H10" s="28" t="s">
        <v>484</v>
      </c>
      <c r="I10" s="9">
        <v>61</v>
      </c>
    </row>
    <row r="11" spans="3:11" ht="23.25" customHeight="1">
      <c r="C11" s="7" t="s">
        <v>637</v>
      </c>
      <c r="D11" s="8" t="s">
        <v>485</v>
      </c>
      <c r="E11" s="8" t="s">
        <v>486</v>
      </c>
      <c r="F11" s="8" t="s">
        <v>487</v>
      </c>
      <c r="G11" s="8" t="s">
        <v>488</v>
      </c>
      <c r="H11" s="8" t="s">
        <v>489</v>
      </c>
      <c r="I11" s="9">
        <v>48</v>
      </c>
      <c r="K11">
        <f>'31-tafaa..'!K13</f>
        <v>63287</v>
      </c>
    </row>
    <row r="12" spans="3:11" ht="23.25" customHeight="1">
      <c r="C12" s="21"/>
      <c r="D12" s="55"/>
      <c r="E12" s="48" t="s">
        <v>490</v>
      </c>
      <c r="F12" s="48"/>
      <c r="G12" s="48" t="s">
        <v>491</v>
      </c>
      <c r="H12" s="48" t="s">
        <v>492</v>
      </c>
      <c r="I12" s="24"/>
      <c r="K12">
        <f>E16</f>
        <v>739</v>
      </c>
    </row>
    <row r="13" spans="3:11" ht="23.25" customHeight="1">
      <c r="C13" s="25"/>
      <c r="D13" s="26" t="s">
        <v>493</v>
      </c>
      <c r="E13" s="26" t="s">
        <v>494</v>
      </c>
      <c r="F13" s="26" t="s">
        <v>495</v>
      </c>
      <c r="G13" s="26" t="s">
        <v>496</v>
      </c>
      <c r="H13" s="26" t="s">
        <v>497</v>
      </c>
      <c r="I13" s="27"/>
      <c r="K13">
        <f>SUM(K11+K12)</f>
        <v>64026</v>
      </c>
    </row>
    <row r="14" spans="3:11" ht="49.5">
      <c r="C14" s="7" t="s">
        <v>686</v>
      </c>
      <c r="D14" s="8" t="s">
        <v>498</v>
      </c>
      <c r="E14" s="28" t="s">
        <v>499</v>
      </c>
      <c r="F14" s="8" t="s">
        <v>500</v>
      </c>
      <c r="G14" s="8" t="s">
        <v>501</v>
      </c>
      <c r="H14" s="8" t="s">
        <v>502</v>
      </c>
      <c r="I14" s="9">
        <v>20</v>
      </c>
      <c r="K14">
        <f>K13/77764*100</f>
        <v>82.33372768890489</v>
      </c>
    </row>
    <row r="15" spans="3:9" ht="24.75">
      <c r="C15" s="12" t="s">
        <v>687</v>
      </c>
      <c r="D15" s="13" t="s">
        <v>503</v>
      </c>
      <c r="E15" s="13" t="s">
        <v>504</v>
      </c>
      <c r="F15" s="13" t="s">
        <v>505</v>
      </c>
      <c r="G15" s="13" t="s">
        <v>506</v>
      </c>
      <c r="H15" s="13" t="s">
        <v>507</v>
      </c>
      <c r="I15" s="15">
        <v>16</v>
      </c>
    </row>
    <row r="16" spans="3:9" ht="12.75">
      <c r="C16" s="16" t="s">
        <v>664</v>
      </c>
      <c r="D16" s="16"/>
      <c r="E16" s="16">
        <f>SUM(I4:I15)</f>
        <v>739</v>
      </c>
      <c r="F16" s="16"/>
      <c r="H16" s="17" t="s">
        <v>665</v>
      </c>
      <c r="I16" s="17">
        <f>K14</f>
        <v>82.33372768890489</v>
      </c>
    </row>
    <row r="17" spans="3:4" ht="12.75">
      <c r="C17" s="18"/>
      <c r="D17" s="19"/>
    </row>
    <row r="18" ht="12.75" hidden="1">
      <c r="E18">
        <f>SUM(I4:I15)</f>
        <v>739</v>
      </c>
    </row>
  </sheetData>
  <sheetProtection selectLockedCells="1" selectUnlockedCells="1"/>
  <mergeCells count="2">
    <mergeCell ref="C3:E3"/>
    <mergeCell ref="F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K19"/>
  <sheetViews>
    <sheetView showGridLines="0" zoomScale="140" zoomScaleNormal="140" zoomScalePageLayoutView="0" workbookViewId="0" topLeftCell="A7">
      <selection activeCell="N15" sqref="N15"/>
    </sheetView>
  </sheetViews>
  <sheetFormatPr defaultColWidth="9.140625" defaultRowHeight="12.75"/>
  <cols>
    <col min="2" max="2" width="2.140625" style="0" customWidth="1"/>
    <col min="3" max="3" width="11.28125" style="1" customWidth="1"/>
    <col min="4" max="4" width="6.8515625" style="0" customWidth="1"/>
    <col min="5" max="6" width="5.8515625" style="0" customWidth="1"/>
    <col min="7" max="7" width="7.140625" style="0" customWidth="1"/>
    <col min="8" max="8" width="6.28125" style="0" customWidth="1"/>
    <col min="9" max="9" width="4.57421875" style="0" customWidth="1"/>
    <col min="10" max="10" width="2.28125" style="0" customWidth="1"/>
    <col min="11" max="11" width="0" style="0" hidden="1" customWidth="1"/>
  </cols>
  <sheetData>
    <row r="2" ht="12" customHeight="1"/>
    <row r="3" spans="3:9" ht="24.75" customHeight="1">
      <c r="C3" s="71" t="s">
        <v>674</v>
      </c>
      <c r="D3" s="72"/>
      <c r="E3" s="72"/>
      <c r="F3" s="56"/>
      <c r="G3" s="56"/>
      <c r="H3" s="56"/>
      <c r="I3" s="3" t="s">
        <v>508</v>
      </c>
    </row>
    <row r="4" spans="3:9" ht="21.75" customHeight="1">
      <c r="C4" s="57"/>
      <c r="D4" s="58" t="s">
        <v>509</v>
      </c>
      <c r="E4" s="58" t="s">
        <v>510</v>
      </c>
      <c r="F4" s="58" t="s">
        <v>511</v>
      </c>
      <c r="G4" s="58" t="s">
        <v>512</v>
      </c>
      <c r="H4" s="58" t="s">
        <v>511</v>
      </c>
      <c r="I4" s="6"/>
    </row>
    <row r="5" spans="3:9" ht="21.75" customHeight="1">
      <c r="C5" s="7" t="s">
        <v>638</v>
      </c>
      <c r="D5" s="11" t="s">
        <v>513</v>
      </c>
      <c r="E5" s="11" t="s">
        <v>514</v>
      </c>
      <c r="F5" s="11" t="s">
        <v>515</v>
      </c>
      <c r="G5" s="11" t="s">
        <v>516</v>
      </c>
      <c r="H5" s="11" t="s">
        <v>515</v>
      </c>
      <c r="I5" s="27">
        <v>3</v>
      </c>
    </row>
    <row r="6" spans="3:9" ht="21.75" customHeight="1">
      <c r="C6" s="7" t="s">
        <v>639</v>
      </c>
      <c r="D6" s="11" t="s">
        <v>517</v>
      </c>
      <c r="E6" s="11" t="s">
        <v>518</v>
      </c>
      <c r="F6" s="11" t="s">
        <v>519</v>
      </c>
      <c r="G6" s="11" t="s">
        <v>520</v>
      </c>
      <c r="H6" s="11" t="s">
        <v>521</v>
      </c>
      <c r="I6" s="9">
        <v>3</v>
      </c>
    </row>
    <row r="7" spans="3:9" ht="21.75" customHeight="1">
      <c r="C7" s="21"/>
      <c r="D7" s="59"/>
      <c r="E7" s="59" t="s">
        <v>522</v>
      </c>
      <c r="F7" s="59"/>
      <c r="G7" s="59" t="s">
        <v>523</v>
      </c>
      <c r="H7" s="59" t="s">
        <v>524</v>
      </c>
      <c r="I7" s="24"/>
    </row>
    <row r="8" spans="3:9" ht="21.75" customHeight="1">
      <c r="C8" s="25"/>
      <c r="D8" s="60" t="s">
        <v>525</v>
      </c>
      <c r="E8" s="60" t="s">
        <v>526</v>
      </c>
      <c r="F8" s="60" t="s">
        <v>527</v>
      </c>
      <c r="G8" s="60" t="s">
        <v>528</v>
      </c>
      <c r="H8" s="60" t="s">
        <v>529</v>
      </c>
      <c r="I8" s="27"/>
    </row>
    <row r="9" spans="3:9" ht="27">
      <c r="C9" s="7" t="s">
        <v>530</v>
      </c>
      <c r="D9" s="61" t="s">
        <v>531</v>
      </c>
      <c r="E9" s="62" t="s">
        <v>532</v>
      </c>
      <c r="F9" s="61" t="s">
        <v>533</v>
      </c>
      <c r="G9" s="11" t="s">
        <v>534</v>
      </c>
      <c r="H9" s="11" t="s">
        <v>535</v>
      </c>
      <c r="I9" s="9">
        <v>20</v>
      </c>
    </row>
    <row r="10" spans="3:9" ht="21.75" customHeight="1">
      <c r="C10" s="7" t="s">
        <v>688</v>
      </c>
      <c r="D10" s="11" t="s">
        <v>536</v>
      </c>
      <c r="E10" s="11" t="s">
        <v>537</v>
      </c>
      <c r="F10" s="11" t="s">
        <v>538</v>
      </c>
      <c r="G10" s="11" t="s">
        <v>539</v>
      </c>
      <c r="H10" s="11" t="s">
        <v>540</v>
      </c>
      <c r="I10" s="9">
        <v>42</v>
      </c>
    </row>
    <row r="11" spans="3:9" ht="21.75" customHeight="1">
      <c r="C11" s="7" t="s">
        <v>640</v>
      </c>
      <c r="D11" s="11" t="s">
        <v>541</v>
      </c>
      <c r="E11" s="61" t="s">
        <v>542</v>
      </c>
      <c r="F11" s="11" t="s">
        <v>543</v>
      </c>
      <c r="G11" s="11" t="s">
        <v>544</v>
      </c>
      <c r="H11" s="11" t="s">
        <v>545</v>
      </c>
      <c r="I11" s="9">
        <v>48</v>
      </c>
    </row>
    <row r="12" spans="3:11" ht="21.75" customHeight="1">
      <c r="C12" s="7" t="s">
        <v>689</v>
      </c>
      <c r="D12" s="11" t="s">
        <v>546</v>
      </c>
      <c r="E12" s="62" t="s">
        <v>547</v>
      </c>
      <c r="F12" s="61" t="s">
        <v>548</v>
      </c>
      <c r="G12" s="11" t="s">
        <v>549</v>
      </c>
      <c r="H12" s="11" t="s">
        <v>550</v>
      </c>
      <c r="I12" s="9">
        <v>23</v>
      </c>
      <c r="K12">
        <f>'32-ifta..'!K13</f>
        <v>64026</v>
      </c>
    </row>
    <row r="13" spans="3:11" ht="18.75">
      <c r="C13" s="7" t="s">
        <v>641</v>
      </c>
      <c r="D13" s="11" t="s">
        <v>551</v>
      </c>
      <c r="E13" s="62" t="s">
        <v>552</v>
      </c>
      <c r="F13" s="61" t="s">
        <v>553</v>
      </c>
      <c r="G13" s="11" t="s">
        <v>554</v>
      </c>
      <c r="H13" s="61" t="s">
        <v>555</v>
      </c>
      <c r="I13" s="9">
        <v>28</v>
      </c>
      <c r="K13">
        <f>E17</f>
        <v>256</v>
      </c>
    </row>
    <row r="14" spans="3:11" ht="21.75" customHeight="1">
      <c r="C14" s="7" t="s">
        <v>556</v>
      </c>
      <c r="D14" s="11" t="s">
        <v>557</v>
      </c>
      <c r="E14" s="61" t="s">
        <v>558</v>
      </c>
      <c r="F14" s="11" t="s">
        <v>559</v>
      </c>
      <c r="G14" s="11" t="s">
        <v>560</v>
      </c>
      <c r="H14" s="11" t="s">
        <v>561</v>
      </c>
      <c r="I14" s="9">
        <v>42</v>
      </c>
      <c r="K14">
        <f>SUM(K12+K13)</f>
        <v>64282</v>
      </c>
    </row>
    <row r="15" spans="3:11" ht="18.75">
      <c r="C15" s="7" t="s">
        <v>642</v>
      </c>
      <c r="D15" s="11" t="s">
        <v>562</v>
      </c>
      <c r="E15" s="11" t="s">
        <v>563</v>
      </c>
      <c r="F15" s="11" t="s">
        <v>564</v>
      </c>
      <c r="G15" s="11" t="s">
        <v>565</v>
      </c>
      <c r="H15" s="11" t="s">
        <v>566</v>
      </c>
      <c r="I15" s="9">
        <v>47</v>
      </c>
      <c r="K15">
        <f>K14/77764*100</f>
        <v>82.66292886168407</v>
      </c>
    </row>
    <row r="16" spans="3:9" ht="21.75" customHeight="1">
      <c r="C16" s="12"/>
      <c r="D16" s="63"/>
      <c r="E16" s="64" t="s">
        <v>567</v>
      </c>
      <c r="F16" s="65"/>
      <c r="G16" s="65" t="s">
        <v>568</v>
      </c>
      <c r="H16" s="65" t="s">
        <v>569</v>
      </c>
      <c r="I16" s="15"/>
    </row>
    <row r="17" spans="3:9" ht="12.75">
      <c r="C17" s="16" t="s">
        <v>664</v>
      </c>
      <c r="D17" s="16"/>
      <c r="E17" s="16">
        <f>SUM(I4:I16)</f>
        <v>256</v>
      </c>
      <c r="F17" s="16"/>
      <c r="H17" s="17" t="s">
        <v>665</v>
      </c>
      <c r="I17" s="17">
        <f>K15</f>
        <v>82.66292886168407</v>
      </c>
    </row>
    <row r="18" spans="3:4" ht="12.75" hidden="1">
      <c r="C18" s="18"/>
      <c r="D18" s="19"/>
    </row>
    <row r="19" ht="12.75" hidden="1">
      <c r="E19">
        <f>SUM(I4:I16)</f>
        <v>256</v>
      </c>
    </row>
  </sheetData>
  <sheetProtection selectLockedCells="1" selectUnlockedCells="1"/>
  <mergeCells count="1">
    <mergeCell ref="C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model</cp:lastModifiedBy>
  <dcterms:modified xsi:type="dcterms:W3CDTF">2015-04-10T17:14:50Z</dcterms:modified>
  <cp:category/>
  <cp:version/>
  <cp:contentType/>
  <cp:contentStatus/>
</cp:coreProperties>
</file>